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8" windowWidth="14808" windowHeight="7836" firstSheet="5" activeTab="9"/>
  </bookViews>
  <sheets>
    <sheet name="День 1 Понедельник" sheetId="1" r:id="rId1"/>
    <sheet name="день 2 Вторник" sheetId="2" r:id="rId2"/>
    <sheet name="день 3 Среда" sheetId="3" r:id="rId3"/>
    <sheet name="день 4 Четверг" sheetId="5" r:id="rId4"/>
    <sheet name="день 5 Пятница" sheetId="4" r:id="rId5"/>
    <sheet name="день 6 Понедельник" sheetId="6" r:id="rId6"/>
    <sheet name="день 7 Вторник" sheetId="7" r:id="rId7"/>
    <sheet name="день 8 среда" sheetId="8" r:id="rId8"/>
    <sheet name="день 9 четверг" sheetId="9" r:id="rId9"/>
    <sheet name="день 10 пятница" sheetId="10" r:id="rId10"/>
    <sheet name="Лист1" sheetId="11" r:id="rId11"/>
  </sheets>
  <calcPr calcId="162913"/>
  <fileRecoveryPr repairLoad="1"/>
</workbook>
</file>

<file path=xl/calcChain.xml><?xml version="1.0" encoding="utf-8"?>
<calcChain xmlns="http://schemas.openxmlformats.org/spreadsheetml/2006/main">
  <c r="H67" i="8" l="1"/>
  <c r="H78" i="4"/>
  <c r="H66" i="3"/>
  <c r="E38" i="1" l="1"/>
  <c r="F38" i="1"/>
  <c r="G38" i="1"/>
  <c r="H38" i="1"/>
  <c r="I38" i="1"/>
  <c r="J38" i="1"/>
  <c r="K38" i="1"/>
  <c r="L38" i="1"/>
  <c r="M38" i="1"/>
  <c r="N38" i="1"/>
  <c r="O38" i="1"/>
  <c r="O40" i="10"/>
  <c r="N40" i="10"/>
  <c r="M40" i="10"/>
  <c r="L40" i="10"/>
  <c r="K40" i="10"/>
  <c r="J40" i="10"/>
  <c r="I40" i="10"/>
  <c r="H40" i="10"/>
  <c r="G40" i="10"/>
  <c r="F40" i="10"/>
  <c r="E40" i="10"/>
  <c r="H37" i="8"/>
  <c r="H68" i="8" s="1"/>
  <c r="H39" i="7"/>
  <c r="F40" i="6"/>
  <c r="G40" i="6"/>
  <c r="H40" i="6"/>
  <c r="I40" i="6"/>
  <c r="J40" i="6"/>
  <c r="K40" i="6"/>
  <c r="L40" i="6"/>
  <c r="M40" i="6"/>
  <c r="N40" i="6"/>
  <c r="O40" i="6"/>
  <c r="E40" i="6"/>
  <c r="H38" i="4"/>
  <c r="H79" i="4" s="1"/>
  <c r="E43" i="2" l="1"/>
  <c r="F43" i="2"/>
  <c r="G43" i="2"/>
  <c r="H43" i="2"/>
  <c r="I43" i="2"/>
  <c r="J43" i="2"/>
  <c r="K43" i="2"/>
  <c r="L43" i="2"/>
  <c r="M43" i="2"/>
  <c r="N43" i="2"/>
  <c r="O43" i="2"/>
  <c r="E39" i="7"/>
  <c r="E37" i="8"/>
  <c r="F37" i="8"/>
  <c r="G37" i="8"/>
  <c r="I37" i="8"/>
  <c r="J37" i="8"/>
  <c r="K37" i="8"/>
  <c r="L37" i="8"/>
  <c r="M37" i="8"/>
  <c r="N37" i="8"/>
  <c r="O37" i="8"/>
  <c r="F36" i="9"/>
  <c r="G36" i="9"/>
  <c r="H36" i="9"/>
  <c r="I36" i="9"/>
  <c r="J36" i="9"/>
  <c r="K36" i="9"/>
  <c r="L36" i="9"/>
  <c r="M36" i="9"/>
  <c r="N36" i="9"/>
  <c r="O36" i="9"/>
  <c r="E36" i="9"/>
  <c r="F39" i="7"/>
  <c r="G39" i="7"/>
  <c r="I39" i="7"/>
  <c r="J39" i="7"/>
  <c r="K39" i="7"/>
  <c r="L39" i="7"/>
  <c r="M39" i="7"/>
  <c r="N39" i="7"/>
  <c r="O39" i="7"/>
  <c r="F36" i="5"/>
  <c r="G36" i="5"/>
  <c r="H36" i="5"/>
  <c r="I36" i="5"/>
  <c r="J36" i="5"/>
  <c r="K36" i="5"/>
  <c r="L36" i="5"/>
  <c r="M36" i="5"/>
  <c r="N36" i="5"/>
  <c r="O36" i="5"/>
  <c r="E36" i="5"/>
  <c r="F36" i="3"/>
  <c r="G36" i="3"/>
  <c r="H36" i="3"/>
  <c r="H67" i="3" s="1"/>
  <c r="I36" i="3"/>
  <c r="J36" i="3"/>
  <c r="K36" i="3"/>
  <c r="L36" i="3"/>
  <c r="M36" i="3"/>
  <c r="N36" i="3"/>
  <c r="O36" i="3"/>
  <c r="E36" i="3"/>
  <c r="F70" i="10" l="1"/>
  <c r="G70" i="10"/>
  <c r="H70" i="10"/>
  <c r="L70" i="10"/>
  <c r="M70" i="10"/>
  <c r="O70" i="10"/>
  <c r="E70" i="10"/>
  <c r="F75" i="9"/>
  <c r="G75" i="9"/>
  <c r="H75" i="9"/>
  <c r="I75" i="9"/>
  <c r="J75" i="9"/>
  <c r="K75" i="9"/>
  <c r="L75" i="9"/>
  <c r="M75" i="9"/>
  <c r="N75" i="9"/>
  <c r="O75" i="9"/>
  <c r="E75" i="9"/>
  <c r="F72" i="8" l="1"/>
  <c r="G72" i="8"/>
  <c r="H72" i="8"/>
  <c r="I72" i="8"/>
  <c r="J72" i="8"/>
  <c r="K72" i="8"/>
  <c r="L72" i="8"/>
  <c r="M72" i="8"/>
  <c r="N72" i="8"/>
  <c r="O72" i="8"/>
  <c r="E72" i="8"/>
  <c r="F73" i="7"/>
  <c r="G73" i="7"/>
  <c r="H73" i="7"/>
  <c r="I73" i="7"/>
  <c r="J73" i="7"/>
  <c r="K73" i="7"/>
  <c r="L73" i="7"/>
  <c r="M73" i="7"/>
  <c r="N73" i="7"/>
  <c r="O73" i="7"/>
  <c r="E73" i="7"/>
  <c r="F75" i="6"/>
  <c r="G75" i="6"/>
  <c r="H75" i="6"/>
  <c r="I75" i="6"/>
  <c r="J75" i="6"/>
  <c r="K75" i="6"/>
  <c r="L75" i="6"/>
  <c r="M75" i="6"/>
  <c r="N75" i="6"/>
  <c r="O75" i="6"/>
  <c r="E75" i="6"/>
  <c r="F38" i="4" l="1"/>
  <c r="G38" i="4"/>
  <c r="I38" i="4"/>
  <c r="J38" i="4"/>
  <c r="K38" i="4"/>
  <c r="L38" i="4"/>
  <c r="M38" i="4"/>
  <c r="N38" i="4"/>
  <c r="O38" i="4"/>
  <c r="E38" i="4"/>
  <c r="F70" i="5"/>
  <c r="G70" i="5"/>
  <c r="H70" i="5"/>
  <c r="I70" i="5"/>
  <c r="J70" i="5"/>
  <c r="K70" i="5"/>
  <c r="L70" i="5"/>
  <c r="M70" i="5"/>
  <c r="N70" i="5"/>
  <c r="O70" i="5"/>
  <c r="E70" i="5"/>
  <c r="F83" i="4"/>
  <c r="G83" i="4"/>
  <c r="H83" i="4"/>
  <c r="I83" i="4"/>
  <c r="J83" i="4"/>
  <c r="K83" i="4"/>
  <c r="L83" i="4"/>
  <c r="M83" i="4"/>
  <c r="N83" i="4"/>
  <c r="O83" i="4"/>
  <c r="E83" i="4"/>
  <c r="F71" i="3"/>
  <c r="G71" i="3"/>
  <c r="H71" i="3"/>
  <c r="I71" i="3"/>
  <c r="J71" i="3"/>
  <c r="K71" i="3"/>
  <c r="L71" i="3"/>
  <c r="M71" i="3"/>
  <c r="N71" i="3"/>
  <c r="O71" i="3"/>
  <c r="E71" i="3"/>
  <c r="F82" i="2"/>
  <c r="G82" i="2"/>
  <c r="H82" i="2"/>
  <c r="I82" i="2"/>
  <c r="J82" i="2"/>
  <c r="K82" i="2"/>
  <c r="L82" i="2"/>
  <c r="M82" i="2"/>
  <c r="N82" i="2"/>
  <c r="O82" i="2"/>
  <c r="E82" i="2"/>
  <c r="H73" i="1"/>
  <c r="I73" i="1"/>
  <c r="J73" i="1"/>
  <c r="K73" i="1"/>
  <c r="L73" i="1"/>
  <c r="M73" i="1"/>
  <c r="N73" i="1"/>
  <c r="O73" i="1"/>
  <c r="G73" i="1"/>
  <c r="F73" i="1"/>
  <c r="H73" i="8" l="1"/>
  <c r="F66" i="3"/>
  <c r="F67" i="3" s="1"/>
  <c r="G66" i="3"/>
  <c r="G67" i="3" s="1"/>
  <c r="I66" i="3"/>
  <c r="J66" i="3"/>
  <c r="J67" i="3" s="1"/>
  <c r="K66" i="3"/>
  <c r="K67" i="3" s="1"/>
  <c r="L66" i="3"/>
  <c r="L67" i="3" s="1"/>
  <c r="M66" i="3"/>
  <c r="M67" i="3" s="1"/>
  <c r="N66" i="3"/>
  <c r="N67" i="3" s="1"/>
  <c r="O66" i="3"/>
  <c r="O67" i="3" s="1"/>
  <c r="E66" i="3"/>
  <c r="E67" i="3" s="1"/>
  <c r="F72" i="3"/>
  <c r="F63" i="10"/>
  <c r="G63" i="10"/>
  <c r="H63" i="10"/>
  <c r="H64" i="10" s="1"/>
  <c r="I63" i="10"/>
  <c r="J63" i="10"/>
  <c r="K63" i="10"/>
  <c r="L63" i="10"/>
  <c r="M63" i="10"/>
  <c r="N63" i="10"/>
  <c r="O63" i="10"/>
  <c r="E63" i="10"/>
  <c r="F70" i="9"/>
  <c r="G70" i="9"/>
  <c r="G71" i="9" s="1"/>
  <c r="H70" i="9"/>
  <c r="H71" i="9" s="1"/>
  <c r="I70" i="9"/>
  <c r="I71" i="9" s="1"/>
  <c r="J70" i="9"/>
  <c r="J71" i="9" s="1"/>
  <c r="K70" i="9"/>
  <c r="K71" i="9" s="1"/>
  <c r="L70" i="9"/>
  <c r="L71" i="9" s="1"/>
  <c r="M70" i="9"/>
  <c r="M71" i="9" s="1"/>
  <c r="N70" i="9"/>
  <c r="N71" i="9" s="1"/>
  <c r="O70" i="9"/>
  <c r="O71" i="9" s="1"/>
  <c r="E70" i="9"/>
  <c r="E71" i="9" s="1"/>
  <c r="F67" i="8"/>
  <c r="F68" i="8" s="1"/>
  <c r="G67" i="8"/>
  <c r="I67" i="8"/>
  <c r="J67" i="8"/>
  <c r="J68" i="8" s="1"/>
  <c r="K67" i="8"/>
  <c r="K68" i="8" s="1"/>
  <c r="L67" i="8"/>
  <c r="M67" i="8"/>
  <c r="N67" i="8"/>
  <c r="N68" i="8" s="1"/>
  <c r="O67" i="8"/>
  <c r="O68" i="8" s="1"/>
  <c r="E67" i="8"/>
  <c r="F68" i="7"/>
  <c r="F69" i="7" s="1"/>
  <c r="G68" i="7"/>
  <c r="H68" i="7"/>
  <c r="I68" i="7"/>
  <c r="J68" i="7"/>
  <c r="J69" i="7" s="1"/>
  <c r="K68" i="7"/>
  <c r="L68" i="7"/>
  <c r="M68" i="7"/>
  <c r="N68" i="7"/>
  <c r="N69" i="7" s="1"/>
  <c r="O68" i="7"/>
  <c r="E68" i="7"/>
  <c r="E69" i="7" s="1"/>
  <c r="F67" i="6"/>
  <c r="G67" i="6"/>
  <c r="G68" i="6" s="1"/>
  <c r="H67" i="6"/>
  <c r="H68" i="6" s="1"/>
  <c r="I67" i="6"/>
  <c r="I68" i="6" s="1"/>
  <c r="J67" i="6"/>
  <c r="J68" i="6" s="1"/>
  <c r="K67" i="6"/>
  <c r="K68" i="6" s="1"/>
  <c r="L67" i="6"/>
  <c r="L68" i="6" s="1"/>
  <c r="M67" i="6"/>
  <c r="M68" i="6" s="1"/>
  <c r="N67" i="6"/>
  <c r="O67" i="6"/>
  <c r="O68" i="6" s="1"/>
  <c r="E67" i="6"/>
  <c r="E68" i="6" s="1"/>
  <c r="I76" i="6"/>
  <c r="K76" i="6"/>
  <c r="F78" i="4"/>
  <c r="G78" i="4"/>
  <c r="H84" i="4"/>
  <c r="I78" i="4"/>
  <c r="J78" i="4"/>
  <c r="K78" i="4"/>
  <c r="L78" i="4"/>
  <c r="M78" i="4"/>
  <c r="N78" i="4"/>
  <c r="O78" i="4"/>
  <c r="E78" i="4"/>
  <c r="F63" i="5"/>
  <c r="F64" i="5" s="1"/>
  <c r="G63" i="5"/>
  <c r="G64" i="5" s="1"/>
  <c r="H63" i="5"/>
  <c r="H64" i="5" s="1"/>
  <c r="I63" i="5"/>
  <c r="J63" i="5"/>
  <c r="J64" i="5" s="1"/>
  <c r="K63" i="5"/>
  <c r="K64" i="5" s="1"/>
  <c r="L63" i="5"/>
  <c r="L64" i="5" s="1"/>
  <c r="M63" i="5"/>
  <c r="N63" i="5"/>
  <c r="N64" i="5" s="1"/>
  <c r="O63" i="5"/>
  <c r="O64" i="5" s="1"/>
  <c r="E63" i="5"/>
  <c r="E64" i="5" s="1"/>
  <c r="F71" i="5"/>
  <c r="H71" i="5"/>
  <c r="L71" i="5"/>
  <c r="F77" i="2"/>
  <c r="G77" i="2"/>
  <c r="H77" i="2"/>
  <c r="I77" i="2"/>
  <c r="J77" i="2"/>
  <c r="K77" i="2"/>
  <c r="L77" i="2"/>
  <c r="M77" i="2"/>
  <c r="N77" i="2"/>
  <c r="O77" i="2"/>
  <c r="E77" i="2"/>
  <c r="E68" i="1"/>
  <c r="F68" i="1"/>
  <c r="G68" i="1"/>
  <c r="H68" i="1"/>
  <c r="I68" i="1"/>
  <c r="J68" i="1"/>
  <c r="K68" i="1"/>
  <c r="L68" i="1"/>
  <c r="M68" i="1"/>
  <c r="N68" i="1"/>
  <c r="O68" i="1"/>
  <c r="N71" i="5" l="1"/>
  <c r="N76" i="9"/>
  <c r="N72" i="3"/>
  <c r="K76" i="9"/>
  <c r="M72" i="3"/>
  <c r="K72" i="3"/>
  <c r="M76" i="6"/>
  <c r="O76" i="6"/>
  <c r="G76" i="6"/>
  <c r="E71" i="5"/>
  <c r="M74" i="1"/>
  <c r="M69" i="1"/>
  <c r="E74" i="1"/>
  <c r="E69" i="1"/>
  <c r="I78" i="2"/>
  <c r="I83" i="2"/>
  <c r="I71" i="5"/>
  <c r="I64" i="5"/>
  <c r="E84" i="4"/>
  <c r="E79" i="4"/>
  <c r="L84" i="4"/>
  <c r="L79" i="4"/>
  <c r="L74" i="7"/>
  <c r="L69" i="7"/>
  <c r="H74" i="7"/>
  <c r="H69" i="7"/>
  <c r="L74" i="1"/>
  <c r="L69" i="1"/>
  <c r="H74" i="1"/>
  <c r="H69" i="1"/>
  <c r="E78" i="2"/>
  <c r="E83" i="2"/>
  <c r="L83" i="2"/>
  <c r="L78" i="2"/>
  <c r="H83" i="2"/>
  <c r="H78" i="2"/>
  <c r="O84" i="4"/>
  <c r="O79" i="4"/>
  <c r="K84" i="4"/>
  <c r="K79" i="4"/>
  <c r="G84" i="4"/>
  <c r="G79" i="4"/>
  <c r="O74" i="7"/>
  <c r="O69" i="7"/>
  <c r="K74" i="7"/>
  <c r="K69" i="7"/>
  <c r="G74" i="7"/>
  <c r="G69" i="7"/>
  <c r="O76" i="9"/>
  <c r="I76" i="9"/>
  <c r="F76" i="9"/>
  <c r="F71" i="9"/>
  <c r="O72" i="3"/>
  <c r="G72" i="3"/>
  <c r="I72" i="3"/>
  <c r="I67" i="3"/>
  <c r="I74" i="1"/>
  <c r="I69" i="1"/>
  <c r="M78" i="2"/>
  <c r="M83" i="2"/>
  <c r="M71" i="5"/>
  <c r="M64" i="5"/>
  <c r="O74" i="1"/>
  <c r="O69" i="1"/>
  <c r="K74" i="1"/>
  <c r="K69" i="1"/>
  <c r="G74" i="1"/>
  <c r="G69" i="1"/>
  <c r="O83" i="2"/>
  <c r="O78" i="2"/>
  <c r="K78" i="2"/>
  <c r="K83" i="2"/>
  <c r="G83" i="2"/>
  <c r="G78" i="2"/>
  <c r="N84" i="4"/>
  <c r="N79" i="4"/>
  <c r="J84" i="4"/>
  <c r="J79" i="4"/>
  <c r="F84" i="4"/>
  <c r="F79" i="4"/>
  <c r="N76" i="6"/>
  <c r="N68" i="6"/>
  <c r="F76" i="6"/>
  <c r="F68" i="6"/>
  <c r="M73" i="8"/>
  <c r="M68" i="8"/>
  <c r="I73" i="8"/>
  <c r="I68" i="8"/>
  <c r="G76" i="9"/>
  <c r="N74" i="1"/>
  <c r="N69" i="1"/>
  <c r="J74" i="1"/>
  <c r="J69" i="1"/>
  <c r="F74" i="1"/>
  <c r="F69" i="1"/>
  <c r="N83" i="2"/>
  <c r="N78" i="2"/>
  <c r="J78" i="2"/>
  <c r="J83" i="2"/>
  <c r="F83" i="2"/>
  <c r="F78" i="2"/>
  <c r="M84" i="4"/>
  <c r="M79" i="4"/>
  <c r="I84" i="4"/>
  <c r="I79" i="4"/>
  <c r="E74" i="7"/>
  <c r="M74" i="7"/>
  <c r="M69" i="7"/>
  <c r="I74" i="7"/>
  <c r="I69" i="7"/>
  <c r="E73" i="8"/>
  <c r="E68" i="8"/>
  <c r="L73" i="8"/>
  <c r="L68" i="8"/>
  <c r="G73" i="8"/>
  <c r="G68" i="8"/>
  <c r="M76" i="9"/>
  <c r="L71" i="10"/>
  <c r="L64" i="10"/>
  <c r="K71" i="10"/>
  <c r="K64" i="10"/>
  <c r="G71" i="10"/>
  <c r="G64" i="10"/>
  <c r="E71" i="10"/>
  <c r="E64" i="10"/>
  <c r="N71" i="10"/>
  <c r="N64" i="10"/>
  <c r="J71" i="10"/>
  <c r="J64" i="10"/>
  <c r="F71" i="10"/>
  <c r="F64" i="10"/>
  <c r="H71" i="10"/>
  <c r="O71" i="10"/>
  <c r="O64" i="10"/>
  <c r="M71" i="10"/>
  <c r="M64" i="10"/>
  <c r="I71" i="10"/>
  <c r="I64" i="10"/>
  <c r="N73" i="8"/>
  <c r="J76" i="9"/>
  <c r="J73" i="8"/>
  <c r="J76" i="6"/>
  <c r="J71" i="5"/>
  <c r="J72" i="3"/>
  <c r="O71" i="5"/>
  <c r="K71" i="5"/>
  <c r="G71" i="5"/>
  <c r="E76" i="6"/>
  <c r="L76" i="6"/>
  <c r="H76" i="6"/>
  <c r="N74" i="7"/>
  <c r="J74" i="7"/>
  <c r="F74" i="7"/>
  <c r="E76" i="9"/>
  <c r="L76" i="9"/>
  <c r="H76" i="9"/>
  <c r="E72" i="3"/>
  <c r="L72" i="3"/>
  <c r="H72" i="3"/>
  <c r="O73" i="8"/>
  <c r="K73" i="8"/>
  <c r="F73" i="8"/>
</calcChain>
</file>

<file path=xl/sharedStrings.xml><?xml version="1.0" encoding="utf-8"?>
<sst xmlns="http://schemas.openxmlformats.org/spreadsheetml/2006/main" count="1127" uniqueCount="293">
  <si>
    <t>Наименование блюда</t>
  </si>
  <si>
    <t>Пищевые вещества</t>
  </si>
  <si>
    <t>Витамины</t>
  </si>
  <si>
    <t>Минеральные вещества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</si>
  <si>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</si>
  <si>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</si>
  <si>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</si>
  <si>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</si>
  <si>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</si>
  <si>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</si>
  <si>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</si>
  <si>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</si>
  <si>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</si>
  <si>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</si>
  <si>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 xml:space="preserve">к/кал эн. ценнос </t>
  </si>
  <si>
    <t>Завтрак</t>
  </si>
  <si>
    <t>Каша рисовая молочная</t>
  </si>
  <si>
    <t>Сыр Голландский</t>
  </si>
  <si>
    <t>Какао на молоке</t>
  </si>
  <si>
    <t xml:space="preserve">Хлеб пшеничный </t>
  </si>
  <si>
    <t xml:space="preserve">Всего за завтрак </t>
  </si>
  <si>
    <t>Обед</t>
  </si>
  <si>
    <t>Салат из свеклы</t>
  </si>
  <si>
    <t>Шницель говяжий</t>
  </si>
  <si>
    <t>Макаронные изделия отварные</t>
  </si>
  <si>
    <t>Хлеб ржаной</t>
  </si>
  <si>
    <t>Суп картофельный с рыбными консервами</t>
  </si>
  <si>
    <t>Всего за обед</t>
  </si>
  <si>
    <t xml:space="preserve">Всего за день </t>
  </si>
  <si>
    <t>Запеканка из творога с молоком сгущенным</t>
  </si>
  <si>
    <t>200/5</t>
  </si>
  <si>
    <t>Масло сливочное</t>
  </si>
  <si>
    <t xml:space="preserve">Чай с сахаром и лимоном </t>
  </si>
  <si>
    <t>150/20</t>
  </si>
  <si>
    <t>200/15/7</t>
  </si>
  <si>
    <t>Щи из б\к капусты</t>
  </si>
  <si>
    <t>Котлеты рыбные</t>
  </si>
  <si>
    <t>Картофельные пюре</t>
  </si>
  <si>
    <t>Сок фруктовый</t>
  </si>
  <si>
    <t>Макаронные изделия</t>
  </si>
  <si>
    <t>200/15</t>
  </si>
  <si>
    <t xml:space="preserve">Суп картофельный с горохом </t>
  </si>
  <si>
    <t>Цыплята тушенные в соусе</t>
  </si>
  <si>
    <t>Омлет натуральный</t>
  </si>
  <si>
    <t>Сыр</t>
  </si>
  <si>
    <t>Кофейный напиток</t>
  </si>
  <si>
    <t>150/5</t>
  </si>
  <si>
    <t>Жаркое по-домашнему</t>
  </si>
  <si>
    <t>Винегрет овощной</t>
  </si>
  <si>
    <t>Суп из овощей</t>
  </si>
  <si>
    <t>Сосиска молочная отварная</t>
  </si>
  <si>
    <t xml:space="preserve">Котлета куриная под соусом </t>
  </si>
  <si>
    <t xml:space="preserve">Омлет натуральный </t>
  </si>
  <si>
    <t xml:space="preserve">Борщ из свежей капусты </t>
  </si>
  <si>
    <t xml:space="preserve">Каша геркулесовая молочная </t>
  </si>
  <si>
    <t xml:space="preserve">Яйцо вареное </t>
  </si>
  <si>
    <t xml:space="preserve">Какао на молоке </t>
  </si>
  <si>
    <t>Икра из кабачков консервированная</t>
  </si>
  <si>
    <t>Гуляш мясной</t>
  </si>
  <si>
    <t>Пудинг из творога (запеченный)</t>
  </si>
  <si>
    <t>200/15/17</t>
  </si>
  <si>
    <t>Рассольник петербургский</t>
  </si>
  <si>
    <t>Суп с консервиров. бобовыми(фасолью)</t>
  </si>
  <si>
    <t xml:space="preserve">Рыба припущенная с овощами </t>
  </si>
  <si>
    <t>Суп картофельный с макаронными изделиями</t>
  </si>
  <si>
    <t xml:space="preserve">Шницель говяжий </t>
  </si>
  <si>
    <t>Капуста тушенная</t>
  </si>
  <si>
    <t>80/75</t>
  </si>
  <si>
    <t>масло сливочное</t>
  </si>
  <si>
    <t>соль</t>
  </si>
  <si>
    <t>какао</t>
  </si>
  <si>
    <t xml:space="preserve">свекла столовая </t>
  </si>
  <si>
    <t>масло подсолнечное</t>
  </si>
  <si>
    <t>картофель</t>
  </si>
  <si>
    <t>морковь</t>
  </si>
  <si>
    <t>лук</t>
  </si>
  <si>
    <t>масло раститительное</t>
  </si>
  <si>
    <t>консервы "сайра"</t>
  </si>
  <si>
    <t xml:space="preserve">говядина </t>
  </si>
  <si>
    <t>молоко</t>
  </si>
  <si>
    <t>сухари панировочные</t>
  </si>
  <si>
    <t>сухофрукты</t>
  </si>
  <si>
    <t>творог</t>
  </si>
  <si>
    <t>сахарный песок</t>
  </si>
  <si>
    <t>яйцо столовое</t>
  </si>
  <si>
    <t>сметана</t>
  </si>
  <si>
    <t>молоко сгущеное</t>
  </si>
  <si>
    <t>1/10</t>
  </si>
  <si>
    <t>чай листовой</t>
  </si>
  <si>
    <t>лимон свеж</t>
  </si>
  <si>
    <t>капуста</t>
  </si>
  <si>
    <t>масло растительное</t>
  </si>
  <si>
    <t xml:space="preserve">минтай </t>
  </si>
  <si>
    <t xml:space="preserve">молоко </t>
  </si>
  <si>
    <t>горох</t>
  </si>
  <si>
    <t>цыплята (филе)</t>
  </si>
  <si>
    <t>томатная паста</t>
  </si>
  <si>
    <t>мука</t>
  </si>
  <si>
    <t xml:space="preserve">яйцо </t>
  </si>
  <si>
    <t>сыр "голандский"</t>
  </si>
  <si>
    <t>кофейный напиток</t>
  </si>
  <si>
    <t>свекла</t>
  </si>
  <si>
    <t>лимонная кислота</t>
  </si>
  <si>
    <t>говядина</t>
  </si>
  <si>
    <t>огурцы соленые</t>
  </si>
  <si>
    <t>зеленый горошек</t>
  </si>
  <si>
    <t>куриное филе</t>
  </si>
  <si>
    <t>2+0,3</t>
  </si>
  <si>
    <t>геркулес</t>
  </si>
  <si>
    <t>крупа манная</t>
  </si>
  <si>
    <t>сахар</t>
  </si>
  <si>
    <t>яйца</t>
  </si>
  <si>
    <t>сухари</t>
  </si>
  <si>
    <t>рис</t>
  </si>
  <si>
    <t>кисель концетрат</t>
  </si>
  <si>
    <t>минтай</t>
  </si>
  <si>
    <t>макаронные изделия</t>
  </si>
  <si>
    <t xml:space="preserve">капуста </t>
  </si>
  <si>
    <t xml:space="preserve">мука </t>
  </si>
  <si>
    <t>фасоль</t>
  </si>
  <si>
    <t xml:space="preserve">хлеб пшеничный </t>
  </si>
  <si>
    <t xml:space="preserve">рис длинозерный </t>
  </si>
  <si>
    <t>сыр Голландский</t>
  </si>
  <si>
    <t xml:space="preserve">макаронные изделия </t>
  </si>
  <si>
    <t>сосиска молочная</t>
  </si>
  <si>
    <t xml:space="preserve">сок фруктовый </t>
  </si>
  <si>
    <t>икра из кабачков консервированная</t>
  </si>
  <si>
    <t>сок фруктовый</t>
  </si>
  <si>
    <t>Яблоко</t>
  </si>
  <si>
    <t>Полдник</t>
  </si>
  <si>
    <t>Сок</t>
  </si>
  <si>
    <t>Печенье</t>
  </si>
  <si>
    <t>Всего за полдник</t>
  </si>
  <si>
    <t>Снежок</t>
  </si>
  <si>
    <t>Пряник</t>
  </si>
  <si>
    <t>Йогурт</t>
  </si>
  <si>
    <t>Яйцо отварное</t>
  </si>
  <si>
    <t>1 шт</t>
  </si>
  <si>
    <t>Кисель</t>
  </si>
  <si>
    <t>Яйцо вареное</t>
  </si>
  <si>
    <t>1шт</t>
  </si>
  <si>
    <t>Всего за подник</t>
  </si>
  <si>
    <t>соль йодированая</t>
  </si>
  <si>
    <t>Компот из сухофруктов + вит. С</t>
  </si>
  <si>
    <t>Сок фруктовый+ вит. С</t>
  </si>
  <si>
    <t>Компот из сухофруктов +  вит. С</t>
  </si>
  <si>
    <t>Компот из сухофруктов + Вит. С</t>
  </si>
  <si>
    <t>Сок фруктовый + Вит. С</t>
  </si>
  <si>
    <t>Кисель п\ягодный+ Вит. С</t>
  </si>
  <si>
    <t>Сок фруктовый+ Вит. С</t>
  </si>
  <si>
    <t>кр. манная</t>
  </si>
  <si>
    <t>Помидор</t>
  </si>
  <si>
    <t>Салат из свежих огурцов</t>
  </si>
  <si>
    <t>огурец</t>
  </si>
  <si>
    <t>растительное масло</t>
  </si>
  <si>
    <t>капуста свежая</t>
  </si>
  <si>
    <t>Бутерброд с маслом и сыром</t>
  </si>
  <si>
    <t xml:space="preserve">сыр </t>
  </si>
  <si>
    <t>хлеб пшеничный</t>
  </si>
  <si>
    <t>Суп молочный (гречневый)</t>
  </si>
  <si>
    <t>крупа гречневая</t>
  </si>
  <si>
    <t xml:space="preserve">яйцо вареное </t>
  </si>
  <si>
    <t>Уха "Ростовская"</t>
  </si>
  <si>
    <t>рыба свежая</t>
  </si>
  <si>
    <t>лук зеленый</t>
  </si>
  <si>
    <t>Каша рассыпчатая (гречка)</t>
  </si>
  <si>
    <t>Салат из свежих помидоров с луком</t>
  </si>
  <si>
    <t>помидоры</t>
  </si>
  <si>
    <t>Плов из птицы</t>
  </si>
  <si>
    <t>цыпленок бройлер</t>
  </si>
  <si>
    <t>Каша манная (молочная)</t>
  </si>
  <si>
    <t>Салат из свежих помидоров и огурцов</t>
  </si>
  <si>
    <t>огурцы</t>
  </si>
  <si>
    <t>Суп Крестьянский</t>
  </si>
  <si>
    <t>крупа ячневая</t>
  </si>
  <si>
    <t>1 порция</t>
  </si>
  <si>
    <t>брутто,г</t>
  </si>
  <si>
    <t>нетто,г</t>
  </si>
  <si>
    <t>Всего за завтрак и обед</t>
  </si>
  <si>
    <t>73-78,1</t>
  </si>
  <si>
    <t>74,7-93,3</t>
  </si>
  <si>
    <t>16-17,3</t>
  </si>
  <si>
    <t>30-40</t>
  </si>
  <si>
    <t>10-10,7</t>
  </si>
  <si>
    <t>160,4-214</t>
  </si>
  <si>
    <t>20,6-25,8</t>
  </si>
  <si>
    <t>15,3-16,3</t>
  </si>
  <si>
    <t>11,3-12,1</t>
  </si>
  <si>
    <t>11,3-10,7</t>
  </si>
  <si>
    <t>40-42,6</t>
  </si>
  <si>
    <t>20-26,7</t>
  </si>
  <si>
    <t>75-100</t>
  </si>
  <si>
    <t>4,5-4,7</t>
  </si>
  <si>
    <t>4</t>
  </si>
  <si>
    <t>№42 СР 2005</t>
  </si>
  <si>
    <t>№33 СР 2005</t>
  </si>
  <si>
    <t>№608 СР 2005</t>
  </si>
  <si>
    <t>№688 СР 2005</t>
  </si>
  <si>
    <t>№868 СР 2005</t>
  </si>
  <si>
    <t>№424 СР 2005</t>
  </si>
  <si>
    <t>№469  СР 2005</t>
  </si>
  <si>
    <t>№943 СР 2005</t>
  </si>
  <si>
    <t>№13 СР 2005</t>
  </si>
  <si>
    <t>№187 СР 2005</t>
  </si>
  <si>
    <t>№511 СР 2005</t>
  </si>
  <si>
    <t>№94 СР 2005</t>
  </si>
  <si>
    <t>№41 СР 2005</t>
  </si>
  <si>
    <t>№206 СР 2005</t>
  </si>
  <si>
    <t>№467 СР 2005</t>
  </si>
  <si>
    <t>№45 СР 2005</t>
  </si>
  <si>
    <t>№202 СР 2005</t>
  </si>
  <si>
    <t>№307 СР 2005</t>
  </si>
  <si>
    <t>№694 СР 2005</t>
  </si>
  <si>
    <t>№438 СР 2005</t>
  </si>
  <si>
    <t>№951 СР 2005</t>
  </si>
  <si>
    <t>№170 СР 2005</t>
  </si>
  <si>
    <t>№436 СР 2005</t>
  </si>
  <si>
    <t>№870 СР 2005</t>
  </si>
  <si>
    <t>№959 СР 2005</t>
  </si>
  <si>
    <t>№591 СР 2005</t>
  </si>
  <si>
    <t>№679 СР 2005</t>
  </si>
  <si>
    <t>№15 СР 2005</t>
  </si>
  <si>
    <t>№197 СР 2005</t>
  </si>
  <si>
    <t>№304 СР 2005</t>
  </si>
  <si>
    <t>№390 СР 2005</t>
  </si>
  <si>
    <t>№244 СР 2005</t>
  </si>
  <si>
    <t>№ 33 СР 2005</t>
  </si>
  <si>
    <t>№208 СР 2005</t>
  </si>
  <si>
    <t>№336 СР 2005</t>
  </si>
  <si>
    <t>№201 СР 2005</t>
  </si>
  <si>
    <t>№536 СР 2005</t>
  </si>
  <si>
    <t>№168 СР 2010</t>
  </si>
  <si>
    <t xml:space="preserve">День 1 </t>
  </si>
  <si>
    <t>Понедельник</t>
  </si>
  <si>
    <t>№87 СР 2010</t>
  </si>
  <si>
    <t xml:space="preserve">День 2 </t>
  </si>
  <si>
    <t>Вторник</t>
  </si>
  <si>
    <t>№3 СР 2007</t>
  </si>
  <si>
    <t>День 3</t>
  </si>
  <si>
    <t>Среда</t>
  </si>
  <si>
    <t>№104 СР 2005</t>
  </si>
  <si>
    <t>День 4</t>
  </si>
  <si>
    <t>четверг</t>
  </si>
  <si>
    <t xml:space="preserve">Пятница </t>
  </si>
  <si>
    <t>№100 СР 2005</t>
  </si>
  <si>
    <t>№269 СР 2005</t>
  </si>
  <si>
    <t xml:space="preserve">День 7 </t>
  </si>
  <si>
    <t>День 8</t>
  </si>
  <si>
    <t>№210 СР 2005</t>
  </si>
  <si>
    <t>День 9</t>
  </si>
  <si>
    <t>День 10</t>
  </si>
  <si>
    <t>День 6</t>
  </si>
  <si>
    <t>День 5</t>
  </si>
  <si>
    <t>Груша</t>
  </si>
  <si>
    <t>Весенне-летний период (7-11 лет)</t>
  </si>
  <si>
    <t>Весенне-летнийпериод (7-11 лет)</t>
  </si>
  <si>
    <t>12,5-13,3</t>
  </si>
  <si>
    <t>34-43</t>
  </si>
  <si>
    <t>25,5-27,2</t>
  </si>
  <si>
    <t>18,9-20,1</t>
  </si>
  <si>
    <t>62,5-83,3</t>
  </si>
  <si>
    <t>213-285</t>
  </si>
  <si>
    <t>10</t>
  </si>
  <si>
    <t>50-53,4</t>
  </si>
  <si>
    <t>80-100</t>
  </si>
  <si>
    <t>0.76</t>
  </si>
  <si>
    <t>80/50</t>
  </si>
  <si>
    <t>Утверждаю</t>
  </si>
  <si>
    <t>Руководитель учреждения</t>
  </si>
  <si>
    <t>/Крутякова М.В./ </t>
  </si>
  <si>
    <t>МЕНЮ-ТРЕБОВАНИЕ НА ВЫДАЧУ ПРОДУКТОВ ПИТАНИЯ N __</t>
  </si>
  <si>
    <t>(подпись)</t>
  </si>
  <si>
    <t>(расшифровка подписи)</t>
  </si>
  <si>
    <t>Коды категорий довольствующихся (группы)</t>
  </si>
  <si>
    <t>Плановая стоимость одного дня, руб</t>
  </si>
  <si>
    <t>Численность довольствующихся по плановой стоимости одного дня</t>
  </si>
  <si>
    <t>Плановая стоимость на всех довольствующихся, руб.</t>
  </si>
  <si>
    <t>Фактическая стоимость, руб.</t>
  </si>
  <si>
    <t>Численность персонала, чел</t>
  </si>
  <si>
    <t>КОДЫ</t>
  </si>
  <si>
    <t>Форма по ОКУД</t>
  </si>
  <si>
    <t>суммарных категорий</t>
  </si>
  <si>
    <t>по плановой стоимости одного дня</t>
  </si>
  <si>
    <t>на "__" ____________________ 20__ г.</t>
  </si>
  <si>
    <t>Дата</t>
  </si>
  <si>
    <t>Учреждение</t>
  </si>
  <si>
    <t> МБОУ «Потьминская СОШ»</t>
  </si>
  <si>
    <t>по ОКПО</t>
  </si>
  <si>
    <t xml:space="preserve">  </t>
  </si>
  <si>
    <t>Всего</t>
  </si>
  <si>
    <t>"10"февраля 2025г.</t>
  </si>
  <si>
    <t>"10" февраля 2025 г.</t>
  </si>
  <si>
    <t>"10"февраля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</si>
</sst>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5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3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0" xfId="0" applyFont="1" applyFill="1" applyBorder="1"/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8" fillId="0" borderId="4" xfId="0" applyFont="1" applyBorder="1" applyAlignment="1">
      <alignment horizontal="center"/>
    </xf>
    <xf numFmtId="0" fontId="8" fillId="0" borderId="1" xfId="0" applyFont="1" applyBorder="1" applyAlignment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4" xfId="0" applyFont="1" applyBorder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9" fillId="0" borderId="1" xfId="0" applyFont="1" applyBorder="1" applyAlignment="1">
      <alignment horizontal="center"/>
    </xf>
    <xf numFmtId="0" fontId="8" fillId="0" borderId="4" xfId="0" applyFont="1" applyBorder="1" applyAlignment="1">
      <alignment wrapText="1"/>
    </xf>
    <xf numFmtId="0" fontId="8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49" fontId="7" fillId="0" borderId="4" xfId="0" applyNumberFormat="1" applyFont="1" applyBorder="1" applyAlignment="1">
      <alignment horizontal="center"/>
    </xf>
    <xf numFmtId="0" fontId="8" fillId="0" borderId="10" xfId="0" applyFont="1" applyFill="1" applyBorder="1"/>
    <xf numFmtId="0" fontId="8" fillId="0" borderId="6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8" fillId="0" borderId="4" xfId="0" applyFont="1" applyBorder="1" applyAlignment="1">
      <alignment horizontal="center" wrapText="1"/>
    </xf>
    <xf numFmtId="0" fontId="8" fillId="0" borderId="4" xfId="0" applyFont="1" applyFill="1" applyBorder="1" applyAlignment="1">
      <alignment wrapText="1"/>
    </xf>
    <xf numFmtId="0" fontId="8" fillId="0" borderId="6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6" fillId="0" borderId="6" xfId="0" applyFont="1" applyBorder="1" applyAlignment="1">
      <alignment wrapText="1"/>
    </xf>
    <xf numFmtId="0" fontId="8" fillId="0" borderId="8" xfId="0" applyFont="1" applyBorder="1" applyAlignment="1">
      <alignment wrapText="1"/>
    </xf>
    <xf numFmtId="49" fontId="7" fillId="0" borderId="4" xfId="0" applyNumberFormat="1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8" fillId="0" borderId="2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8" fillId="0" borderId="0" xfId="0" applyFont="1" applyAlignment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4" xfId="0" applyFont="1" applyFill="1" applyBorder="1"/>
    <xf numFmtId="0" fontId="8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6" fillId="0" borderId="6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8" fillId="0" borderId="12" xfId="0" applyFont="1" applyBorder="1" applyAlignment="1">
      <alignment horizontal="center" wrapText="1"/>
    </xf>
    <xf numFmtId="0" fontId="12" fillId="0" borderId="0" xfId="0" applyFont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12" fillId="0" borderId="14" xfId="0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5" fillId="0" borderId="0" xfId="1" applyAlignment="1">
      <alignment horizontal="right" vertical="center" wrapText="1"/>
    </xf>
    <xf numFmtId="0" fontId="15" fillId="0" borderId="19" xfId="1" applyBorder="1" applyAlignment="1">
      <alignment horizontal="right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right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24" xfId="0" applyFont="1" applyBorder="1" applyAlignment="1">
      <alignment vertical="center" wrapText="1"/>
    </xf>
    <xf numFmtId="0" fontId="12" fillId="0" borderId="24" xfId="0" applyFont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0" fontId="14" fillId="0" borderId="20" xfId="0" applyFont="1" applyBorder="1" applyAlignment="1">
      <alignment vertical="center" wrapText="1"/>
    </xf>
    <xf numFmtId="0" fontId="14" fillId="0" borderId="25" xfId="0" applyFont="1" applyBorder="1" applyAlignment="1">
      <alignment vertical="center" wrapText="1"/>
    </xf>
    <xf numFmtId="0" fontId="14" fillId="0" borderId="26" xfId="0" applyFont="1" applyBorder="1" applyAlignment="1">
      <alignment vertical="center" wrapText="1"/>
    </xf>
    <xf numFmtId="0" fontId="16" fillId="0" borderId="20" xfId="0" applyFont="1" applyBorder="1" applyAlignment="1">
      <alignment vertical="center" wrapText="1"/>
    </xf>
    <xf numFmtId="0" fontId="12" fillId="0" borderId="15" xfId="0" applyFont="1" applyBorder="1" applyAlignment="1">
      <alignment horizontal="right" vertical="center" wrapText="1"/>
    </xf>
    <xf numFmtId="0" fontId="12" fillId="0" borderId="15" xfId="0" applyFont="1" applyBorder="1" applyAlignment="1">
      <alignment horizontal="right" vertical="center" wrapText="1"/>
    </xf>
    <xf numFmtId="0" fontId="12" fillId="0" borderId="17" xfId="0" applyFont="1" applyBorder="1" applyAlignment="1">
      <alignment horizontal="right" vertical="center" wrapText="1"/>
    </xf>
    <xf numFmtId="0" fontId="12" fillId="0" borderId="15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eferent.ru/1/121733?l0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referent.ru/1/121733?l0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referent.ru/1/121733?l0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referent.ru/1/121733?l0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referent.ru/1/121733?l0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referent.ru/1/121733?l0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eferent.ru/1/121733?l0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referent.ru/1/121733?l0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referent.ru/1/121733?l0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referent.ru/1/121733?l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6"/>
  <sheetViews>
    <sheetView topLeftCell="E1" workbookViewId="0">
      <selection activeCell="A4" sqref="A4:E4"/>
    </sheetView>
  </sheetViews>
  <sheetFormatPr defaultRowHeight="14.4" x14ac:dyDescent="0.3"/>
  <cols>
    <col min="1" max="1" width="21.6640625" customWidth="1"/>
    <col min="2" max="2" width="40.33203125" customWidth="1"/>
    <col min="3" max="3" width="20" customWidth="1"/>
    <col min="4" max="4" width="15.6640625" customWidth="1"/>
    <col min="5" max="5" width="13.44140625" customWidth="1"/>
    <col min="6" max="6" width="16.109375" customWidth="1"/>
    <col min="7" max="7" width="16.6640625" customWidth="1"/>
    <col min="8" max="8" width="24.109375" customWidth="1"/>
    <col min="9" max="9" width="13.5546875" customWidth="1"/>
    <col min="10" max="10" width="13.6640625" customWidth="1"/>
    <col min="11" max="11" width="14.44140625" customWidth="1"/>
    <col min="12" max="12" width="14.6640625" customWidth="1"/>
    <col min="13" max="13" width="15" customWidth="1"/>
    <col min="14" max="14" width="14.5546875" customWidth="1"/>
    <col min="15" max="15" width="12.109375" customWidth="1"/>
  </cols>
  <sheetData>
    <row r="1" spans="1:16" x14ac:dyDescent="0.3">
      <c r="A1" t="s">
        <v>267</v>
      </c>
    </row>
    <row r="2" spans="1:16" ht="15" thickBot="1" x14ac:dyDescent="0.35">
      <c r="A2" s="108" t="s">
        <v>268</v>
      </c>
      <c r="B2" s="108"/>
      <c r="C2" s="108"/>
      <c r="D2" s="109"/>
      <c r="E2" s="110"/>
      <c r="F2" s="111" t="s">
        <v>269</v>
      </c>
      <c r="G2" s="109"/>
      <c r="H2" s="112"/>
      <c r="I2" s="113" t="s">
        <v>270</v>
      </c>
      <c r="J2" s="113"/>
      <c r="K2" s="113"/>
      <c r="L2" s="113"/>
      <c r="M2" s="113"/>
      <c r="N2" s="113"/>
      <c r="O2" s="113"/>
      <c r="P2" s="113"/>
    </row>
    <row r="3" spans="1:16" x14ac:dyDescent="0.3">
      <c r="A3" s="110"/>
      <c r="B3" s="110"/>
      <c r="C3" s="110"/>
      <c r="D3" s="110" t="s">
        <v>271</v>
      </c>
      <c r="E3" s="110"/>
      <c r="F3" s="114" t="s">
        <v>272</v>
      </c>
      <c r="G3" s="114"/>
      <c r="H3" s="110"/>
      <c r="I3" s="113"/>
      <c r="J3" s="113"/>
      <c r="K3" s="113"/>
      <c r="L3" s="113"/>
      <c r="M3" s="113"/>
      <c r="N3" s="113"/>
      <c r="O3" s="113"/>
      <c r="P3" s="113"/>
    </row>
    <row r="4" spans="1:16" x14ac:dyDescent="0.3">
      <c r="A4" s="108" t="s">
        <v>290</v>
      </c>
      <c r="B4" s="108"/>
      <c r="C4" s="108"/>
      <c r="D4" s="108"/>
      <c r="E4" s="108"/>
      <c r="F4" s="110"/>
      <c r="G4" s="110"/>
      <c r="H4" s="110"/>
      <c r="I4" s="110"/>
      <c r="J4" s="115"/>
      <c r="K4" s="115"/>
      <c r="L4" s="115"/>
      <c r="M4" s="115"/>
      <c r="N4" s="115"/>
      <c r="O4" s="115"/>
      <c r="P4" s="110"/>
    </row>
    <row r="5" spans="1:16" ht="15" thickBot="1" x14ac:dyDescent="0.35">
      <c r="A5" s="109"/>
      <c r="B5" s="109"/>
      <c r="C5" s="109"/>
      <c r="D5" s="116"/>
      <c r="E5" s="109"/>
      <c r="F5" s="109"/>
      <c r="G5" s="109"/>
      <c r="H5" s="109"/>
      <c r="I5" s="110"/>
      <c r="J5" s="117"/>
      <c r="K5" s="117"/>
      <c r="L5" s="118"/>
      <c r="M5" s="118"/>
      <c r="N5" s="118"/>
      <c r="O5" s="118"/>
      <c r="P5" s="109"/>
    </row>
    <row r="6" spans="1:16" ht="15" thickBot="1" x14ac:dyDescent="0.35">
      <c r="A6" s="119" t="s">
        <v>273</v>
      </c>
      <c r="B6" s="120"/>
      <c r="C6" s="121" t="s">
        <v>274</v>
      </c>
      <c r="D6" s="119" t="s">
        <v>275</v>
      </c>
      <c r="E6" s="120"/>
      <c r="F6" s="121" t="s">
        <v>276</v>
      </c>
      <c r="G6" s="121" t="s">
        <v>277</v>
      </c>
      <c r="H6" s="121" t="s">
        <v>278</v>
      </c>
      <c r="I6" s="110"/>
      <c r="J6" s="110"/>
      <c r="K6" s="110"/>
      <c r="L6" s="122"/>
      <c r="M6" s="122"/>
      <c r="N6" s="122"/>
      <c r="O6" s="123"/>
      <c r="P6" s="124" t="s">
        <v>279</v>
      </c>
    </row>
    <row r="7" spans="1:16" ht="15" thickBot="1" x14ac:dyDescent="0.35">
      <c r="A7" s="125"/>
      <c r="B7" s="126"/>
      <c r="C7" s="127"/>
      <c r="D7" s="128"/>
      <c r="E7" s="129"/>
      <c r="F7" s="127"/>
      <c r="G7" s="127"/>
      <c r="H7" s="127"/>
      <c r="I7" s="110"/>
      <c r="J7" s="110"/>
      <c r="K7" s="110"/>
      <c r="L7" s="130" t="s">
        <v>280</v>
      </c>
      <c r="M7" s="130"/>
      <c r="N7" s="130"/>
      <c r="O7" s="131"/>
      <c r="P7" s="132">
        <v>504202</v>
      </c>
    </row>
    <row r="8" spans="1:16" x14ac:dyDescent="0.3">
      <c r="A8" s="121" t="s">
        <v>281</v>
      </c>
      <c r="B8" s="121" t="s">
        <v>282</v>
      </c>
      <c r="C8" s="127"/>
      <c r="D8" s="128"/>
      <c r="E8" s="129"/>
      <c r="F8" s="127"/>
      <c r="G8" s="127"/>
      <c r="H8" s="127"/>
      <c r="I8" s="110"/>
      <c r="J8" s="110"/>
      <c r="K8" s="110"/>
      <c r="L8" s="110"/>
      <c r="M8" s="110"/>
      <c r="N8" s="110"/>
      <c r="O8" s="133"/>
      <c r="P8" s="121"/>
    </row>
    <row r="9" spans="1:16" ht="15" thickBot="1" x14ac:dyDescent="0.35">
      <c r="A9" s="127"/>
      <c r="B9" s="127"/>
      <c r="C9" s="127"/>
      <c r="D9" s="128"/>
      <c r="E9" s="129"/>
      <c r="F9" s="127"/>
      <c r="G9" s="127"/>
      <c r="H9" s="127"/>
      <c r="I9" s="110"/>
      <c r="J9" s="117" t="s">
        <v>283</v>
      </c>
      <c r="K9" s="117"/>
      <c r="L9" s="117"/>
      <c r="M9" s="117"/>
      <c r="N9" s="117"/>
      <c r="O9" s="134" t="s">
        <v>284</v>
      </c>
      <c r="P9" s="135"/>
    </row>
    <row r="10" spans="1:16" ht="15" thickBot="1" x14ac:dyDescent="0.35">
      <c r="A10" s="135"/>
      <c r="B10" s="135"/>
      <c r="C10" s="135"/>
      <c r="D10" s="125"/>
      <c r="E10" s="126"/>
      <c r="F10" s="135"/>
      <c r="G10" s="135"/>
      <c r="H10" s="135"/>
      <c r="I10" s="110"/>
      <c r="J10" s="112"/>
      <c r="K10" s="112"/>
      <c r="L10" s="112"/>
      <c r="M10" s="112"/>
      <c r="N10" s="112"/>
      <c r="O10" s="136"/>
      <c r="P10" s="137"/>
    </row>
    <row r="11" spans="1:16" ht="15" thickBot="1" x14ac:dyDescent="0.35">
      <c r="A11" s="132">
        <v>1</v>
      </c>
      <c r="B11" s="124">
        <v>2</v>
      </c>
      <c r="C11" s="124">
        <v>3</v>
      </c>
      <c r="D11" s="138">
        <v>4</v>
      </c>
      <c r="E11" s="139"/>
      <c r="F11" s="124">
        <v>5</v>
      </c>
      <c r="G11" s="124">
        <v>6</v>
      </c>
      <c r="H11" s="124">
        <v>7</v>
      </c>
      <c r="I11" s="110"/>
      <c r="J11" s="112" t="s">
        <v>285</v>
      </c>
      <c r="K11" s="140" t="s">
        <v>286</v>
      </c>
      <c r="L11" s="140"/>
      <c r="M11" s="140"/>
      <c r="N11" s="141"/>
      <c r="O11" s="142" t="s">
        <v>287</v>
      </c>
      <c r="P11" s="143"/>
    </row>
    <row r="12" spans="1:16" ht="16.2" thickBot="1" x14ac:dyDescent="0.35">
      <c r="A12" s="144"/>
      <c r="B12" s="145"/>
      <c r="C12" s="146" t="s">
        <v>288</v>
      </c>
      <c r="D12" s="147"/>
      <c r="E12" s="148"/>
      <c r="F12" s="149"/>
      <c r="G12" s="149"/>
      <c r="H12" s="145"/>
      <c r="I12" s="112"/>
      <c r="J12" s="112"/>
      <c r="K12" s="112"/>
      <c r="L12" s="150"/>
      <c r="M12" s="150"/>
      <c r="N12" s="118"/>
      <c r="O12" s="134"/>
      <c r="P12" s="145"/>
    </row>
    <row r="13" spans="1:16" ht="15" thickBot="1" x14ac:dyDescent="0.35">
      <c r="A13" s="151" t="s">
        <v>289</v>
      </c>
      <c r="B13" s="151"/>
      <c r="C13" s="151"/>
      <c r="D13" s="151"/>
      <c r="E13" s="152"/>
      <c r="F13" s="145"/>
      <c r="G13" s="145"/>
      <c r="H13" s="145"/>
      <c r="I13" s="112"/>
      <c r="J13" s="112"/>
      <c r="K13" s="110"/>
      <c r="L13" s="110"/>
      <c r="M13" s="153"/>
      <c r="N13" s="153"/>
      <c r="O13" s="110"/>
      <c r="P13" s="110"/>
    </row>
    <row r="17" spans="1:20" ht="18" x14ac:dyDescent="0.35">
      <c r="A17" s="39" t="s">
        <v>232</v>
      </c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</row>
    <row r="18" spans="1:20" ht="18" x14ac:dyDescent="0.35">
      <c r="A18" s="39" t="s">
        <v>233</v>
      </c>
      <c r="B18" s="39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</row>
    <row r="19" spans="1:20" ht="17.399999999999999" x14ac:dyDescent="0.3">
      <c r="A19" s="39" t="s">
        <v>254</v>
      </c>
      <c r="B19" s="41"/>
      <c r="C19" s="41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</row>
    <row r="20" spans="1:20" ht="17.399999999999999" x14ac:dyDescent="0.3">
      <c r="A20" s="81"/>
      <c r="B20" s="74" t="s">
        <v>0</v>
      </c>
      <c r="C20" s="73" t="s">
        <v>175</v>
      </c>
      <c r="D20" s="74"/>
      <c r="E20" s="89" t="s">
        <v>1</v>
      </c>
      <c r="F20" s="89"/>
      <c r="G20" s="89"/>
      <c r="H20" s="90" t="s">
        <v>14</v>
      </c>
      <c r="I20" s="89" t="s">
        <v>2</v>
      </c>
      <c r="J20" s="89"/>
      <c r="K20" s="89"/>
      <c r="L20" s="89" t="s">
        <v>3</v>
      </c>
      <c r="M20" s="89"/>
      <c r="N20" s="89"/>
      <c r="O20" s="89"/>
    </row>
    <row r="21" spans="1:20" ht="17.399999999999999" x14ac:dyDescent="0.3">
      <c r="A21" s="82"/>
      <c r="B21" s="74"/>
      <c r="C21" s="71" t="s">
        <v>176</v>
      </c>
      <c r="D21" s="28" t="s">
        <v>177</v>
      </c>
      <c r="E21" s="29" t="s">
        <v>4</v>
      </c>
      <c r="F21" s="29" t="s">
        <v>5</v>
      </c>
      <c r="G21" s="29" t="s">
        <v>6</v>
      </c>
      <c r="H21" s="91"/>
      <c r="I21" s="72" t="s">
        <v>7</v>
      </c>
      <c r="J21" s="72" t="s">
        <v>8</v>
      </c>
      <c r="K21" s="72" t="s">
        <v>9</v>
      </c>
      <c r="L21" s="72" t="s">
        <v>10</v>
      </c>
      <c r="M21" s="72" t="s">
        <v>11</v>
      </c>
      <c r="N21" s="72" t="s">
        <v>12</v>
      </c>
      <c r="O21" s="72" t="s">
        <v>13</v>
      </c>
    </row>
    <row r="22" spans="1:20" ht="17.399999999999999" x14ac:dyDescent="0.3">
      <c r="A22" s="73" t="s">
        <v>15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</row>
    <row r="23" spans="1:20" ht="17.399999999999999" x14ac:dyDescent="0.3">
      <c r="A23" s="83" t="s">
        <v>231</v>
      </c>
      <c r="B23" s="31" t="s">
        <v>16</v>
      </c>
      <c r="C23" s="73" t="s">
        <v>30</v>
      </c>
      <c r="D23" s="74"/>
      <c r="E23" s="72">
        <v>3.82</v>
      </c>
      <c r="F23" s="72">
        <v>9.1910000000000007</v>
      </c>
      <c r="G23" s="72">
        <v>21.893000000000001</v>
      </c>
      <c r="H23" s="72">
        <v>199.75</v>
      </c>
      <c r="I23" s="72">
        <v>5.3999999999999999E-2</v>
      </c>
      <c r="J23" s="72">
        <v>0.39</v>
      </c>
      <c r="K23" s="72">
        <v>9.2999999999999999E-2</v>
      </c>
      <c r="L23" s="72">
        <v>147.416</v>
      </c>
      <c r="M23" s="72">
        <v>173.19900000000001</v>
      </c>
      <c r="N23" s="72">
        <v>19.760000000000002</v>
      </c>
      <c r="O23" s="72">
        <v>0.23100000000000001</v>
      </c>
    </row>
    <row r="24" spans="1:20" ht="18" x14ac:dyDescent="0.35">
      <c r="A24" s="84"/>
      <c r="B24" s="32" t="s">
        <v>121</v>
      </c>
      <c r="C24" s="33">
        <v>44.4</v>
      </c>
      <c r="D24" s="34">
        <v>44.4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Q24" s="80"/>
      <c r="R24" s="80"/>
      <c r="S24" s="80"/>
      <c r="T24" s="17"/>
    </row>
    <row r="25" spans="1:20" ht="18" x14ac:dyDescent="0.35">
      <c r="A25" s="84"/>
      <c r="B25" s="32" t="s">
        <v>83</v>
      </c>
      <c r="C25" s="33">
        <v>6</v>
      </c>
      <c r="D25" s="34">
        <v>6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Q25" s="80"/>
      <c r="R25" s="80"/>
      <c r="S25" s="80"/>
      <c r="T25" s="17"/>
    </row>
    <row r="26" spans="1:20" ht="18" x14ac:dyDescent="0.35">
      <c r="A26" s="84"/>
      <c r="B26" s="32" t="s">
        <v>79</v>
      </c>
      <c r="C26" s="33">
        <v>164</v>
      </c>
      <c r="D26" s="34">
        <v>164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Q26" s="80"/>
      <c r="R26" s="80"/>
      <c r="S26" s="80"/>
      <c r="T26" s="17"/>
    </row>
    <row r="27" spans="1:20" ht="18" x14ac:dyDescent="0.35">
      <c r="A27" s="84"/>
      <c r="B27" s="32" t="s">
        <v>68</v>
      </c>
      <c r="C27" s="33">
        <v>5</v>
      </c>
      <c r="D27" s="34">
        <v>5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Q27" s="80"/>
      <c r="R27" s="80"/>
      <c r="S27" s="80"/>
      <c r="T27" s="17"/>
    </row>
    <row r="28" spans="1:20" ht="18" x14ac:dyDescent="0.35">
      <c r="A28" s="85"/>
      <c r="B28" s="32" t="s">
        <v>142</v>
      </c>
      <c r="C28" s="33">
        <v>0.3</v>
      </c>
      <c r="D28" s="34">
        <v>0.3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Q28" s="80"/>
      <c r="R28" s="80"/>
      <c r="S28" s="80"/>
      <c r="T28" s="18"/>
    </row>
    <row r="29" spans="1:20" ht="17.399999999999999" x14ac:dyDescent="0.3">
      <c r="A29" s="83" t="s">
        <v>194</v>
      </c>
      <c r="B29" s="31" t="s">
        <v>17</v>
      </c>
      <c r="C29" s="73">
        <v>15</v>
      </c>
      <c r="D29" s="74"/>
      <c r="E29" s="72">
        <v>3.48</v>
      </c>
      <c r="F29" s="72">
        <v>4.43</v>
      </c>
      <c r="G29" s="72">
        <v>0</v>
      </c>
      <c r="H29" s="72">
        <v>54.6</v>
      </c>
      <c r="I29" s="72">
        <v>0.01</v>
      </c>
      <c r="J29" s="72">
        <v>0.11</v>
      </c>
      <c r="K29" s="72">
        <v>4.7999999999999996E-3</v>
      </c>
      <c r="L29" s="72">
        <v>132</v>
      </c>
      <c r="M29" s="72">
        <v>75</v>
      </c>
      <c r="N29" s="72">
        <v>5.25</v>
      </c>
      <c r="O29" s="72">
        <v>0.15</v>
      </c>
      <c r="Q29" s="80"/>
      <c r="R29" s="80"/>
      <c r="S29" s="80"/>
      <c r="T29" s="18"/>
    </row>
    <row r="30" spans="1:20" ht="18" x14ac:dyDescent="0.35">
      <c r="A30" s="85"/>
      <c r="B30" s="32" t="s">
        <v>122</v>
      </c>
      <c r="C30" s="33">
        <v>15.9</v>
      </c>
      <c r="D30" s="34">
        <v>15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Q30" s="80"/>
      <c r="R30" s="80"/>
      <c r="S30" s="80"/>
      <c r="T30" s="18"/>
    </row>
    <row r="31" spans="1:20" s="3" customFormat="1" ht="17.399999999999999" x14ac:dyDescent="0.3">
      <c r="A31" s="86" t="s">
        <v>218</v>
      </c>
      <c r="B31" s="31" t="s">
        <v>18</v>
      </c>
      <c r="C31" s="73">
        <v>200</v>
      </c>
      <c r="D31" s="74"/>
      <c r="E31" s="72">
        <v>3.52</v>
      </c>
      <c r="F31" s="72">
        <v>3.72</v>
      </c>
      <c r="G31" s="72">
        <v>25.49</v>
      </c>
      <c r="H31" s="72">
        <v>145.19999999999999</v>
      </c>
      <c r="I31" s="72">
        <v>0.01</v>
      </c>
      <c r="J31" s="72">
        <v>1.3</v>
      </c>
      <c r="K31" s="72">
        <v>0.01</v>
      </c>
      <c r="L31" s="72">
        <v>122</v>
      </c>
      <c r="M31" s="72">
        <v>90</v>
      </c>
      <c r="N31" s="72">
        <v>14</v>
      </c>
      <c r="O31" s="72">
        <v>0.56000000000000005</v>
      </c>
      <c r="Q31" s="80"/>
      <c r="R31" s="80"/>
      <c r="S31" s="80"/>
      <c r="T31" s="18"/>
    </row>
    <row r="32" spans="1:20" ht="18" x14ac:dyDescent="0.35">
      <c r="A32" s="87"/>
      <c r="B32" s="32" t="s">
        <v>70</v>
      </c>
      <c r="C32" s="33">
        <v>4</v>
      </c>
      <c r="D32" s="34">
        <v>4</v>
      </c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Q32" s="80"/>
      <c r="R32" s="80"/>
      <c r="S32" s="80"/>
      <c r="T32" s="18"/>
    </row>
    <row r="33" spans="1:20" ht="18" x14ac:dyDescent="0.35">
      <c r="A33" s="87"/>
      <c r="B33" s="32" t="s">
        <v>79</v>
      </c>
      <c r="C33" s="33">
        <v>180</v>
      </c>
      <c r="D33" s="34">
        <v>180</v>
      </c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Q33" s="80"/>
      <c r="R33" s="80"/>
      <c r="S33" s="80"/>
      <c r="T33" s="18"/>
    </row>
    <row r="34" spans="1:20" ht="18" x14ac:dyDescent="0.35">
      <c r="A34" s="88"/>
      <c r="B34" s="32" t="s">
        <v>83</v>
      </c>
      <c r="C34" s="33">
        <v>20</v>
      </c>
      <c r="D34" s="34">
        <v>20</v>
      </c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Q34" s="80"/>
      <c r="R34" s="80"/>
      <c r="S34" s="80"/>
      <c r="T34" s="18"/>
    </row>
    <row r="35" spans="1:20" ht="18" x14ac:dyDescent="0.35">
      <c r="A35" s="45"/>
      <c r="B35" s="31" t="s">
        <v>19</v>
      </c>
      <c r="C35" s="73">
        <v>50</v>
      </c>
      <c r="D35" s="74"/>
      <c r="E35" s="37">
        <v>3.8</v>
      </c>
      <c r="F35" s="72">
        <v>0.45</v>
      </c>
      <c r="G35" s="72">
        <v>24.9</v>
      </c>
      <c r="H35" s="72">
        <v>113.22</v>
      </c>
      <c r="I35" s="72">
        <v>0.08</v>
      </c>
      <c r="J35" s="72">
        <v>0</v>
      </c>
      <c r="K35" s="72">
        <v>0</v>
      </c>
      <c r="L35" s="72">
        <v>13.02</v>
      </c>
      <c r="M35" s="72">
        <v>41.5</v>
      </c>
      <c r="N35" s="72">
        <v>17.53</v>
      </c>
      <c r="O35" s="72">
        <v>0.8</v>
      </c>
      <c r="Q35" s="80"/>
      <c r="R35" s="80"/>
      <c r="S35" s="80"/>
      <c r="T35" s="18"/>
    </row>
    <row r="36" spans="1:20" ht="18" x14ac:dyDescent="0.35">
      <c r="A36" s="45"/>
      <c r="B36" s="31" t="s">
        <v>128</v>
      </c>
      <c r="C36" s="73">
        <v>100</v>
      </c>
      <c r="D36" s="74"/>
      <c r="E36" s="37">
        <v>0.4</v>
      </c>
      <c r="F36" s="72">
        <v>0.4</v>
      </c>
      <c r="G36" s="72">
        <v>9.8000000000000007</v>
      </c>
      <c r="H36" s="72">
        <v>47</v>
      </c>
      <c r="I36" s="72">
        <v>0.03</v>
      </c>
      <c r="J36" s="72">
        <v>10</v>
      </c>
      <c r="K36" s="72"/>
      <c r="L36" s="72">
        <v>13.05</v>
      </c>
      <c r="M36" s="72">
        <v>11</v>
      </c>
      <c r="N36" s="72">
        <v>9</v>
      </c>
      <c r="O36" s="72">
        <v>2.2000000000000002</v>
      </c>
      <c r="Q36" s="80"/>
      <c r="R36" s="80"/>
      <c r="S36" s="80"/>
      <c r="T36" s="18"/>
    </row>
    <row r="37" spans="1:20" ht="18" x14ac:dyDescent="0.35">
      <c r="A37" s="45" t="s">
        <v>199</v>
      </c>
      <c r="B37" s="31" t="s">
        <v>136</v>
      </c>
      <c r="C37" s="73" t="s">
        <v>137</v>
      </c>
      <c r="D37" s="74"/>
      <c r="E37" s="37">
        <v>6.1</v>
      </c>
      <c r="F37" s="72">
        <v>5.52</v>
      </c>
      <c r="G37" s="72">
        <v>0.34</v>
      </c>
      <c r="H37" s="72">
        <v>75.36</v>
      </c>
      <c r="I37" s="72">
        <v>0.03</v>
      </c>
      <c r="J37" s="72">
        <v>0</v>
      </c>
      <c r="K37" s="72">
        <v>120</v>
      </c>
      <c r="L37" s="72">
        <v>41</v>
      </c>
      <c r="M37" s="72">
        <v>95.16</v>
      </c>
      <c r="N37" s="72">
        <v>6.64</v>
      </c>
      <c r="O37" s="72">
        <v>1.32</v>
      </c>
      <c r="Q37" s="80"/>
      <c r="R37" s="80"/>
      <c r="S37" s="80"/>
      <c r="T37" s="18"/>
    </row>
    <row r="38" spans="1:20" ht="18" x14ac:dyDescent="0.35">
      <c r="A38" s="45"/>
      <c r="B38" s="31" t="s">
        <v>20</v>
      </c>
      <c r="C38" s="31"/>
      <c r="D38" s="72"/>
      <c r="E38" s="72">
        <f>E23+E29+E31+E35+E36+E37</f>
        <v>21.12</v>
      </c>
      <c r="F38" s="72">
        <f>F23+F29+F31+F35+F36+F37</f>
        <v>23.710999999999999</v>
      </c>
      <c r="G38" s="72">
        <f t="shared" ref="G38:O38" si="0">G23+G29+G31+G35+G36+G37</f>
        <v>82.422999999999988</v>
      </c>
      <c r="H38" s="72">
        <f t="shared" si="0"/>
        <v>635.13</v>
      </c>
      <c r="I38" s="72">
        <f t="shared" si="0"/>
        <v>0.214</v>
      </c>
      <c r="J38" s="72">
        <f t="shared" si="0"/>
        <v>11.8</v>
      </c>
      <c r="K38" s="72">
        <f t="shared" si="0"/>
        <v>120.1078</v>
      </c>
      <c r="L38" s="72">
        <f t="shared" si="0"/>
        <v>468.48599999999999</v>
      </c>
      <c r="M38" s="72">
        <f t="shared" si="0"/>
        <v>485.85900000000004</v>
      </c>
      <c r="N38" s="72">
        <f t="shared" si="0"/>
        <v>72.180000000000007</v>
      </c>
      <c r="O38" s="72">
        <f t="shared" si="0"/>
        <v>5.2610000000000001</v>
      </c>
      <c r="Q38" s="80"/>
      <c r="R38" s="80"/>
      <c r="S38" s="80"/>
      <c r="T38" s="18"/>
    </row>
    <row r="39" spans="1:20" ht="18" x14ac:dyDescent="0.35">
      <c r="A39" s="36"/>
      <c r="B39" s="79" t="s">
        <v>21</v>
      </c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4"/>
      <c r="Q39" s="80"/>
      <c r="R39" s="80"/>
      <c r="S39" s="80"/>
      <c r="T39" s="18"/>
    </row>
    <row r="40" spans="1:20" ht="17.399999999999999" x14ac:dyDescent="0.3">
      <c r="A40" s="83" t="s">
        <v>195</v>
      </c>
      <c r="B40" s="31" t="s">
        <v>22</v>
      </c>
      <c r="C40" s="73">
        <v>60</v>
      </c>
      <c r="D40" s="74"/>
      <c r="E40" s="72">
        <v>0.86</v>
      </c>
      <c r="F40" s="72">
        <v>3.65</v>
      </c>
      <c r="G40" s="72">
        <v>5.05</v>
      </c>
      <c r="H40" s="72">
        <v>56.34</v>
      </c>
      <c r="I40" s="72">
        <v>0.01</v>
      </c>
      <c r="J40" s="72">
        <v>5.7</v>
      </c>
      <c r="K40" s="72">
        <v>0</v>
      </c>
      <c r="L40" s="72">
        <v>21.09</v>
      </c>
      <c r="M40" s="72">
        <v>24.58</v>
      </c>
      <c r="N40" s="72">
        <v>12.54</v>
      </c>
      <c r="O40" s="72">
        <v>0.8</v>
      </c>
      <c r="Q40" s="80"/>
      <c r="R40" s="80"/>
      <c r="S40" s="80"/>
      <c r="T40" s="18"/>
    </row>
    <row r="41" spans="1:20" ht="18" x14ac:dyDescent="0.35">
      <c r="A41" s="84"/>
      <c r="B41" s="32" t="s">
        <v>71</v>
      </c>
      <c r="C41" s="33" t="s">
        <v>179</v>
      </c>
      <c r="D41" s="34">
        <v>57</v>
      </c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Q41" s="80"/>
      <c r="R41" s="80"/>
      <c r="S41" s="80"/>
      <c r="T41" s="18"/>
    </row>
    <row r="42" spans="1:20" ht="18" x14ac:dyDescent="0.35">
      <c r="A42" s="85"/>
      <c r="B42" s="32" t="s">
        <v>72</v>
      </c>
      <c r="C42" s="33">
        <v>5</v>
      </c>
      <c r="D42" s="34">
        <v>5</v>
      </c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Q42" s="19"/>
      <c r="R42" s="19"/>
      <c r="S42" s="19"/>
      <c r="T42" s="18"/>
    </row>
    <row r="43" spans="1:20" ht="17.399999999999999" x14ac:dyDescent="0.3">
      <c r="A43" s="83" t="s">
        <v>234</v>
      </c>
      <c r="B43" s="31" t="s">
        <v>26</v>
      </c>
      <c r="C43" s="73">
        <v>200</v>
      </c>
      <c r="D43" s="74"/>
      <c r="E43" s="72">
        <v>6.89</v>
      </c>
      <c r="F43" s="72">
        <v>6.72</v>
      </c>
      <c r="G43" s="72">
        <v>11.47</v>
      </c>
      <c r="H43" s="72">
        <v>133.80000000000001</v>
      </c>
      <c r="I43" s="72">
        <v>0.08</v>
      </c>
      <c r="J43" s="72">
        <v>7.29</v>
      </c>
      <c r="K43" s="72">
        <v>12</v>
      </c>
      <c r="L43" s="72">
        <v>36.24</v>
      </c>
      <c r="M43" s="72">
        <v>141.22</v>
      </c>
      <c r="N43" s="72">
        <v>37.880000000000003</v>
      </c>
      <c r="O43" s="72">
        <v>1.01</v>
      </c>
      <c r="Q43" s="80"/>
      <c r="R43" s="80"/>
      <c r="S43" s="80"/>
      <c r="T43" s="18"/>
    </row>
    <row r="44" spans="1:20" ht="18" x14ac:dyDescent="0.35">
      <c r="A44" s="84"/>
      <c r="B44" s="32" t="s">
        <v>73</v>
      </c>
      <c r="C44" s="33" t="s">
        <v>180</v>
      </c>
      <c r="D44" s="34">
        <v>56</v>
      </c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Q44" s="80"/>
      <c r="R44" s="80"/>
      <c r="S44" s="80"/>
      <c r="T44" s="18"/>
    </row>
    <row r="45" spans="1:20" ht="18" x14ac:dyDescent="0.35">
      <c r="A45" s="84"/>
      <c r="B45" s="32" t="s">
        <v>74</v>
      </c>
      <c r="C45" s="33" t="s">
        <v>181</v>
      </c>
      <c r="D45" s="34">
        <v>13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Q45" s="80"/>
      <c r="R45" s="80"/>
      <c r="S45" s="80"/>
      <c r="T45" s="18"/>
    </row>
    <row r="46" spans="1:20" ht="18" x14ac:dyDescent="0.35">
      <c r="A46" s="84"/>
      <c r="B46" s="32" t="s">
        <v>75</v>
      </c>
      <c r="C46" s="33">
        <v>7.6</v>
      </c>
      <c r="D46" s="34">
        <v>6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Q46" s="80"/>
      <c r="R46" s="80"/>
      <c r="S46" s="80"/>
      <c r="T46" s="18"/>
    </row>
    <row r="47" spans="1:20" ht="18" x14ac:dyDescent="0.35">
      <c r="A47" s="84"/>
      <c r="B47" s="32" t="s">
        <v>76</v>
      </c>
      <c r="C47" s="33">
        <v>3</v>
      </c>
      <c r="D47" s="34">
        <v>3</v>
      </c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Q47" s="80"/>
      <c r="R47" s="80"/>
      <c r="S47" s="80"/>
      <c r="T47" s="18"/>
    </row>
    <row r="48" spans="1:20" ht="18" x14ac:dyDescent="0.35">
      <c r="A48" s="84"/>
      <c r="B48" s="32" t="s">
        <v>77</v>
      </c>
      <c r="C48" s="33">
        <v>32</v>
      </c>
      <c r="D48" s="34">
        <v>32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Q48" s="80"/>
      <c r="R48" s="80"/>
      <c r="S48" s="80"/>
      <c r="T48" s="18"/>
    </row>
    <row r="49" spans="1:20" ht="18" x14ac:dyDescent="0.35">
      <c r="A49" s="84"/>
      <c r="B49" s="32" t="s">
        <v>121</v>
      </c>
      <c r="C49" s="33">
        <v>4</v>
      </c>
      <c r="D49" s="34">
        <v>4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Q49" s="80"/>
      <c r="R49" s="80"/>
      <c r="S49" s="80"/>
      <c r="T49" s="18"/>
    </row>
    <row r="50" spans="1:20" ht="18" x14ac:dyDescent="0.35">
      <c r="A50" s="85"/>
      <c r="B50" s="32" t="s">
        <v>142</v>
      </c>
      <c r="C50" s="33">
        <v>0.5</v>
      </c>
      <c r="D50" s="34">
        <v>0.5</v>
      </c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Q50" s="80"/>
      <c r="R50" s="80"/>
      <c r="S50" s="80"/>
      <c r="T50" s="18"/>
    </row>
    <row r="51" spans="1:20" ht="17.399999999999999" x14ac:dyDescent="0.3">
      <c r="A51" s="83" t="s">
        <v>196</v>
      </c>
      <c r="B51" s="31" t="s">
        <v>23</v>
      </c>
      <c r="C51" s="73">
        <v>80</v>
      </c>
      <c r="D51" s="74"/>
      <c r="E51" s="72">
        <v>12.44</v>
      </c>
      <c r="F51" s="72">
        <v>9.24</v>
      </c>
      <c r="G51" s="72">
        <v>12.56</v>
      </c>
      <c r="H51" s="72">
        <v>183</v>
      </c>
      <c r="I51" s="72">
        <v>0.08</v>
      </c>
      <c r="J51" s="72">
        <v>0.12</v>
      </c>
      <c r="K51" s="72">
        <v>23</v>
      </c>
      <c r="L51" s="72">
        <v>35</v>
      </c>
      <c r="M51" s="72">
        <v>133.1</v>
      </c>
      <c r="N51" s="72">
        <v>25.7</v>
      </c>
      <c r="O51" s="72">
        <v>1.2</v>
      </c>
    </row>
    <row r="52" spans="1:20" ht="18" x14ac:dyDescent="0.35">
      <c r="A52" s="84"/>
      <c r="B52" s="32" t="s">
        <v>78</v>
      </c>
      <c r="C52" s="33">
        <v>65</v>
      </c>
      <c r="D52" s="34">
        <v>51</v>
      </c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</row>
    <row r="53" spans="1:20" ht="18" x14ac:dyDescent="0.35">
      <c r="A53" s="84"/>
      <c r="B53" s="32" t="s">
        <v>79</v>
      </c>
      <c r="C53" s="33">
        <v>14</v>
      </c>
      <c r="D53" s="34">
        <v>10</v>
      </c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</row>
    <row r="54" spans="1:20" ht="18" x14ac:dyDescent="0.35">
      <c r="A54" s="84"/>
      <c r="B54" s="32" t="s">
        <v>120</v>
      </c>
      <c r="C54" s="33">
        <v>14</v>
      </c>
      <c r="D54" s="34">
        <v>14</v>
      </c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</row>
    <row r="55" spans="1:20" ht="18" x14ac:dyDescent="0.35">
      <c r="A55" s="84"/>
      <c r="B55" s="32" t="s">
        <v>75</v>
      </c>
      <c r="C55" s="33">
        <v>7</v>
      </c>
      <c r="D55" s="34">
        <v>7</v>
      </c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</row>
    <row r="56" spans="1:20" ht="18" x14ac:dyDescent="0.35">
      <c r="A56" s="84"/>
      <c r="B56" s="32" t="s">
        <v>80</v>
      </c>
      <c r="C56" s="33">
        <v>8</v>
      </c>
      <c r="D56" s="34">
        <v>8</v>
      </c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</row>
    <row r="57" spans="1:20" ht="18" x14ac:dyDescent="0.35">
      <c r="A57" s="84"/>
      <c r="B57" s="32" t="s">
        <v>142</v>
      </c>
      <c r="C57" s="33">
        <v>0.5</v>
      </c>
      <c r="D57" s="34">
        <v>0.5</v>
      </c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</row>
    <row r="58" spans="1:20" ht="18" x14ac:dyDescent="0.35">
      <c r="A58" s="85"/>
      <c r="B58" s="32" t="s">
        <v>72</v>
      </c>
      <c r="C58" s="33">
        <v>5</v>
      </c>
      <c r="D58" s="34">
        <v>5</v>
      </c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</row>
    <row r="59" spans="1:20" ht="17.399999999999999" x14ac:dyDescent="0.3">
      <c r="A59" s="83" t="s">
        <v>197</v>
      </c>
      <c r="B59" s="31" t="s">
        <v>24</v>
      </c>
      <c r="C59" s="73">
        <v>150</v>
      </c>
      <c r="D59" s="74"/>
      <c r="E59" s="72">
        <v>5.52</v>
      </c>
      <c r="F59" s="72">
        <v>4.5199999999999996</v>
      </c>
      <c r="G59" s="72">
        <v>26.45</v>
      </c>
      <c r="H59" s="72">
        <v>168.45</v>
      </c>
      <c r="I59" s="72">
        <v>0.06</v>
      </c>
      <c r="J59" s="72">
        <v>0</v>
      </c>
      <c r="K59" s="72">
        <v>21</v>
      </c>
      <c r="L59" s="72">
        <v>4.8600000000000003</v>
      </c>
      <c r="M59" s="72">
        <v>37.17</v>
      </c>
      <c r="N59" s="72">
        <v>21.12</v>
      </c>
      <c r="O59" s="72">
        <v>1.1100000000000001</v>
      </c>
    </row>
    <row r="60" spans="1:20" ht="18" x14ac:dyDescent="0.35">
      <c r="A60" s="84"/>
      <c r="B60" s="32" t="s">
        <v>69</v>
      </c>
      <c r="C60" s="33">
        <v>0.3</v>
      </c>
      <c r="D60" s="34">
        <v>0.3</v>
      </c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</row>
    <row r="61" spans="1:20" ht="18" x14ac:dyDescent="0.35">
      <c r="A61" s="84"/>
      <c r="B61" s="32" t="s">
        <v>123</v>
      </c>
      <c r="C61" s="33">
        <v>51</v>
      </c>
      <c r="D61" s="34">
        <v>51</v>
      </c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</row>
    <row r="62" spans="1:20" ht="18" x14ac:dyDescent="0.35">
      <c r="A62" s="85"/>
      <c r="B62" s="32" t="s">
        <v>68</v>
      </c>
      <c r="C62" s="33">
        <v>5.3</v>
      </c>
      <c r="D62" s="34">
        <v>5.3</v>
      </c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</row>
    <row r="63" spans="1:20" ht="17.399999999999999" x14ac:dyDescent="0.3">
      <c r="A63" s="92" t="s">
        <v>198</v>
      </c>
      <c r="B63" s="31" t="s">
        <v>143</v>
      </c>
      <c r="C63" s="73">
        <v>200</v>
      </c>
      <c r="D63" s="74"/>
      <c r="E63" s="72">
        <v>0.04</v>
      </c>
      <c r="F63" s="72">
        <v>0</v>
      </c>
      <c r="G63" s="72">
        <v>24.76</v>
      </c>
      <c r="H63" s="72">
        <v>94.2</v>
      </c>
      <c r="I63" s="72">
        <v>0.01</v>
      </c>
      <c r="J63" s="72">
        <v>0.16800000000000001</v>
      </c>
      <c r="K63" s="72">
        <v>0</v>
      </c>
      <c r="L63" s="72">
        <v>6.4</v>
      </c>
      <c r="M63" s="72">
        <v>3.6</v>
      </c>
      <c r="N63" s="72">
        <v>0</v>
      </c>
      <c r="O63" s="72">
        <v>0.18</v>
      </c>
    </row>
    <row r="64" spans="1:20" ht="18" x14ac:dyDescent="0.35">
      <c r="A64" s="93"/>
      <c r="B64" s="32" t="s">
        <v>81</v>
      </c>
      <c r="C64" s="33">
        <v>20</v>
      </c>
      <c r="D64" s="34">
        <v>20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</row>
    <row r="65" spans="1:15" ht="18" x14ac:dyDescent="0.35">
      <c r="A65" s="94"/>
      <c r="B65" s="32" t="s">
        <v>83</v>
      </c>
      <c r="C65" s="33">
        <v>20</v>
      </c>
      <c r="D65" s="34">
        <v>20</v>
      </c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</row>
    <row r="66" spans="1:15" ht="18" x14ac:dyDescent="0.35">
      <c r="A66" s="45"/>
      <c r="B66" s="31" t="s">
        <v>19</v>
      </c>
      <c r="C66" s="73">
        <v>50</v>
      </c>
      <c r="D66" s="74"/>
      <c r="E66" s="37">
        <v>3.8</v>
      </c>
      <c r="F66" s="72">
        <v>0.45</v>
      </c>
      <c r="G66" s="72">
        <v>24.9</v>
      </c>
      <c r="H66" s="72">
        <v>113.22</v>
      </c>
      <c r="I66" s="72">
        <v>0.08</v>
      </c>
      <c r="J66" s="72">
        <v>0</v>
      </c>
      <c r="K66" s="72">
        <v>0</v>
      </c>
      <c r="L66" s="72">
        <v>13.02</v>
      </c>
      <c r="M66" s="72">
        <v>41.5</v>
      </c>
      <c r="N66" s="72">
        <v>17.53</v>
      </c>
      <c r="O66" s="72">
        <v>0.8</v>
      </c>
    </row>
    <row r="67" spans="1:15" ht="18" x14ac:dyDescent="0.35">
      <c r="A67" s="45"/>
      <c r="B67" s="31" t="s">
        <v>25</v>
      </c>
      <c r="C67" s="73">
        <v>50</v>
      </c>
      <c r="D67" s="74"/>
      <c r="E67" s="72">
        <v>2.75</v>
      </c>
      <c r="F67" s="72">
        <v>0.5</v>
      </c>
      <c r="G67" s="72">
        <v>17</v>
      </c>
      <c r="H67" s="72">
        <v>85</v>
      </c>
      <c r="I67" s="72">
        <v>0.09</v>
      </c>
      <c r="J67" s="72">
        <v>0</v>
      </c>
      <c r="K67" s="72">
        <v>0</v>
      </c>
      <c r="L67" s="72">
        <v>10.5</v>
      </c>
      <c r="M67" s="72">
        <v>87</v>
      </c>
      <c r="N67" s="72">
        <v>28.5</v>
      </c>
      <c r="O67" s="72">
        <v>1.8</v>
      </c>
    </row>
    <row r="68" spans="1:15" ht="18" x14ac:dyDescent="0.35">
      <c r="A68" s="45"/>
      <c r="B68" s="31" t="s">
        <v>27</v>
      </c>
      <c r="C68" s="75"/>
      <c r="D68" s="76"/>
      <c r="E68" s="72">
        <f t="shared" ref="E68:O68" si="1">SUM(E43:E67)</f>
        <v>31.439999999999998</v>
      </c>
      <c r="F68" s="72">
        <f t="shared" si="1"/>
        <v>21.43</v>
      </c>
      <c r="G68" s="72">
        <f t="shared" si="1"/>
        <v>117.14000000000001</v>
      </c>
      <c r="H68" s="72">
        <f t="shared" si="1"/>
        <v>777.67000000000007</v>
      </c>
      <c r="I68" s="72">
        <f t="shared" si="1"/>
        <v>0.4</v>
      </c>
      <c r="J68" s="72">
        <f t="shared" si="1"/>
        <v>7.5780000000000003</v>
      </c>
      <c r="K68" s="72">
        <f t="shared" si="1"/>
        <v>56</v>
      </c>
      <c r="L68" s="72">
        <f t="shared" si="1"/>
        <v>106.02000000000001</v>
      </c>
      <c r="M68" s="72">
        <f t="shared" si="1"/>
        <v>443.59000000000003</v>
      </c>
      <c r="N68" s="72">
        <f t="shared" si="1"/>
        <v>130.73000000000002</v>
      </c>
      <c r="O68" s="72">
        <f t="shared" si="1"/>
        <v>6.1000000000000005</v>
      </c>
    </row>
    <row r="69" spans="1:15" ht="18" x14ac:dyDescent="0.35">
      <c r="A69" s="45"/>
      <c r="B69" s="29" t="s">
        <v>178</v>
      </c>
      <c r="C69" s="77"/>
      <c r="D69" s="78"/>
      <c r="E69" s="72">
        <f>SUM(E38+E68)</f>
        <v>52.56</v>
      </c>
      <c r="F69" s="72">
        <f t="shared" ref="F69:O69" si="2">SUM(F38+F68)</f>
        <v>45.140999999999998</v>
      </c>
      <c r="G69" s="72">
        <f t="shared" si="2"/>
        <v>199.56299999999999</v>
      </c>
      <c r="H69" s="72">
        <f t="shared" si="2"/>
        <v>1412.8000000000002</v>
      </c>
      <c r="I69" s="72">
        <f t="shared" si="2"/>
        <v>0.61399999999999999</v>
      </c>
      <c r="J69" s="72">
        <f t="shared" si="2"/>
        <v>19.378</v>
      </c>
      <c r="K69" s="72">
        <f t="shared" si="2"/>
        <v>176.1078</v>
      </c>
      <c r="L69" s="72">
        <f t="shared" si="2"/>
        <v>574.50599999999997</v>
      </c>
      <c r="M69" s="72">
        <f t="shared" si="2"/>
        <v>929.44900000000007</v>
      </c>
      <c r="N69" s="72">
        <f t="shared" si="2"/>
        <v>202.91000000000003</v>
      </c>
      <c r="O69" s="72">
        <f t="shared" si="2"/>
        <v>11.361000000000001</v>
      </c>
    </row>
    <row r="70" spans="1:15" ht="17.399999999999999" x14ac:dyDescent="0.3">
      <c r="A70" s="73" t="s">
        <v>129</v>
      </c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4"/>
    </row>
    <row r="71" spans="1:15" ht="18" x14ac:dyDescent="0.35">
      <c r="A71" s="36"/>
      <c r="B71" s="31" t="s">
        <v>130</v>
      </c>
      <c r="C71" s="73">
        <v>200</v>
      </c>
      <c r="D71" s="74"/>
      <c r="E71" s="72">
        <v>1</v>
      </c>
      <c r="F71" s="72">
        <v>0.01</v>
      </c>
      <c r="G71" s="72">
        <v>29.7</v>
      </c>
      <c r="H71" s="72">
        <v>128</v>
      </c>
      <c r="I71" s="72">
        <v>0.6</v>
      </c>
      <c r="J71" s="72">
        <v>0.06</v>
      </c>
      <c r="K71" s="72">
        <v>46</v>
      </c>
      <c r="L71" s="72"/>
      <c r="M71" s="72">
        <v>23</v>
      </c>
      <c r="N71" s="72">
        <v>23</v>
      </c>
      <c r="O71" s="72">
        <v>0.5</v>
      </c>
    </row>
    <row r="72" spans="1:15" ht="18" x14ac:dyDescent="0.35">
      <c r="A72" s="36"/>
      <c r="B72" s="31" t="s">
        <v>131</v>
      </c>
      <c r="C72" s="73">
        <v>30</v>
      </c>
      <c r="D72" s="74"/>
      <c r="E72" s="37">
        <v>2.25</v>
      </c>
      <c r="F72" s="72">
        <v>2.94</v>
      </c>
      <c r="G72" s="72">
        <v>22.32</v>
      </c>
      <c r="H72" s="72">
        <v>125.1</v>
      </c>
      <c r="I72" s="72">
        <v>0.02</v>
      </c>
      <c r="J72" s="72">
        <v>0.02</v>
      </c>
      <c r="K72" s="72"/>
      <c r="L72" s="72">
        <v>3</v>
      </c>
      <c r="M72" s="72">
        <v>8.6999999999999993</v>
      </c>
      <c r="N72" s="72">
        <v>27</v>
      </c>
      <c r="O72" s="72">
        <v>0.63</v>
      </c>
    </row>
    <row r="73" spans="1:15" ht="18" x14ac:dyDescent="0.35">
      <c r="A73" s="36"/>
      <c r="B73" s="31" t="s">
        <v>132</v>
      </c>
      <c r="C73" s="75"/>
      <c r="D73" s="76"/>
      <c r="E73" s="37">
        <v>3.25</v>
      </c>
      <c r="F73" s="72">
        <f>SUM(F71:F72)</f>
        <v>2.9499999999999997</v>
      </c>
      <c r="G73" s="72">
        <f>SUM(G71:G72)</f>
        <v>52.019999999999996</v>
      </c>
      <c r="H73" s="72">
        <f t="shared" ref="H73:O73" si="3">SUM(H71:H72)</f>
        <v>253.1</v>
      </c>
      <c r="I73" s="72">
        <f t="shared" si="3"/>
        <v>0.62</v>
      </c>
      <c r="J73" s="72">
        <f t="shared" si="3"/>
        <v>0.08</v>
      </c>
      <c r="K73" s="72">
        <f t="shared" si="3"/>
        <v>46</v>
      </c>
      <c r="L73" s="72">
        <f t="shared" si="3"/>
        <v>3</v>
      </c>
      <c r="M73" s="72">
        <f t="shared" si="3"/>
        <v>31.7</v>
      </c>
      <c r="N73" s="72">
        <f t="shared" si="3"/>
        <v>50</v>
      </c>
      <c r="O73" s="72">
        <f t="shared" si="3"/>
        <v>1.1299999999999999</v>
      </c>
    </row>
    <row r="74" spans="1:15" ht="18" x14ac:dyDescent="0.35">
      <c r="A74" s="36"/>
      <c r="B74" s="31" t="s">
        <v>28</v>
      </c>
      <c r="C74" s="77"/>
      <c r="D74" s="78"/>
      <c r="E74" s="72">
        <f t="shared" ref="E74:O74" si="4">SUM(E73,E38,E68)</f>
        <v>55.81</v>
      </c>
      <c r="F74" s="72">
        <f t="shared" si="4"/>
        <v>48.090999999999994</v>
      </c>
      <c r="G74" s="72">
        <f t="shared" si="4"/>
        <v>251.583</v>
      </c>
      <c r="H74" s="72">
        <f t="shared" si="4"/>
        <v>1665.9</v>
      </c>
      <c r="I74" s="72">
        <f t="shared" si="4"/>
        <v>1.234</v>
      </c>
      <c r="J74" s="72">
        <f t="shared" si="4"/>
        <v>19.458000000000002</v>
      </c>
      <c r="K74" s="72">
        <f t="shared" si="4"/>
        <v>222.1078</v>
      </c>
      <c r="L74" s="72">
        <f t="shared" si="4"/>
        <v>577.50599999999997</v>
      </c>
      <c r="M74" s="72">
        <f t="shared" si="4"/>
        <v>961.14900000000011</v>
      </c>
      <c r="N74" s="72">
        <f t="shared" si="4"/>
        <v>252.91000000000003</v>
      </c>
      <c r="O74" s="72">
        <f t="shared" si="4"/>
        <v>12.491</v>
      </c>
    </row>
    <row r="75" spans="1:15" ht="18" x14ac:dyDescent="0.35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</row>
    <row r="76" spans="1:15" ht="18" x14ac:dyDescent="0.35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</row>
  </sheetData>
  <mergeCells count="83">
    <mergeCell ref="D12:E12"/>
    <mergeCell ref="A13:E13"/>
    <mergeCell ref="L7:O7"/>
    <mergeCell ref="A8:A10"/>
    <mergeCell ref="B8:B10"/>
    <mergeCell ref="P8:P9"/>
    <mergeCell ref="J9:N9"/>
    <mergeCell ref="P10:P11"/>
    <mergeCell ref="D11:E11"/>
    <mergeCell ref="K11:M11"/>
    <mergeCell ref="J5:K5"/>
    <mergeCell ref="A6:B7"/>
    <mergeCell ref="C6:C10"/>
    <mergeCell ref="D6:E10"/>
    <mergeCell ref="F6:F10"/>
    <mergeCell ref="G6:G10"/>
    <mergeCell ref="H6:H10"/>
    <mergeCell ref="A2:C2"/>
    <mergeCell ref="I2:P3"/>
    <mergeCell ref="F3:G3"/>
    <mergeCell ref="A4:E4"/>
    <mergeCell ref="J4:O4"/>
    <mergeCell ref="A40:A42"/>
    <mergeCell ref="A43:A50"/>
    <mergeCell ref="A51:A58"/>
    <mergeCell ref="A59:A62"/>
    <mergeCell ref="A63:A65"/>
    <mergeCell ref="A20:A21"/>
    <mergeCell ref="A22:O22"/>
    <mergeCell ref="A23:A28"/>
    <mergeCell ref="A29:A30"/>
    <mergeCell ref="A31:A34"/>
    <mergeCell ref="C20:D20"/>
    <mergeCell ref="C23:D23"/>
    <mergeCell ref="C29:D29"/>
    <mergeCell ref="C31:D31"/>
    <mergeCell ref="E20:G20"/>
    <mergeCell ref="I20:K20"/>
    <mergeCell ref="L20:O20"/>
    <mergeCell ref="B20:B21"/>
    <mergeCell ref="H20:H21"/>
    <mergeCell ref="Q50:S50"/>
    <mergeCell ref="Q44:S44"/>
    <mergeCell ref="Q45:S45"/>
    <mergeCell ref="Q46:S46"/>
    <mergeCell ref="Q47:S47"/>
    <mergeCell ref="Q48:S48"/>
    <mergeCell ref="Q39:S39"/>
    <mergeCell ref="Q40:S40"/>
    <mergeCell ref="Q41:S41"/>
    <mergeCell ref="Q43:S43"/>
    <mergeCell ref="Q49:S49"/>
    <mergeCell ref="Q34:S34"/>
    <mergeCell ref="Q35:S35"/>
    <mergeCell ref="Q36:S36"/>
    <mergeCell ref="Q37:S37"/>
    <mergeCell ref="Q38:S38"/>
    <mergeCell ref="Q29:S29"/>
    <mergeCell ref="Q30:S30"/>
    <mergeCell ref="Q31:S31"/>
    <mergeCell ref="Q32:S32"/>
    <mergeCell ref="Q33:S33"/>
    <mergeCell ref="Q24:S24"/>
    <mergeCell ref="Q25:S25"/>
    <mergeCell ref="Q26:S26"/>
    <mergeCell ref="Q27:S27"/>
    <mergeCell ref="Q28:S28"/>
    <mergeCell ref="C71:D71"/>
    <mergeCell ref="C72:D72"/>
    <mergeCell ref="C73:D74"/>
    <mergeCell ref="A70:O70"/>
    <mergeCell ref="C35:D35"/>
    <mergeCell ref="C36:D36"/>
    <mergeCell ref="C37:D37"/>
    <mergeCell ref="C40:D40"/>
    <mergeCell ref="C43:D43"/>
    <mergeCell ref="C51:D51"/>
    <mergeCell ref="C68:D69"/>
    <mergeCell ref="B39:O39"/>
    <mergeCell ref="C59:D59"/>
    <mergeCell ref="C63:D63"/>
    <mergeCell ref="C66:D66"/>
    <mergeCell ref="C67:D67"/>
  </mergeCells>
  <hyperlinks>
    <hyperlink ref="L7" r:id="rId1" display="http://www.referent.ru/1/121733?l0"/>
  </hyperlinks>
  <pageMargins left="0.7" right="0.7" top="0.75" bottom="0.75" header="0.3" footer="0.3"/>
  <pageSetup paperSize="9" scale="43" fitToHeight="2" orientation="landscape" verticalDpi="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10"/>
  <sheetViews>
    <sheetView tabSelected="1" workbookViewId="0">
      <selection activeCell="A4" sqref="A4:E4"/>
    </sheetView>
  </sheetViews>
  <sheetFormatPr defaultRowHeight="14.4" x14ac:dyDescent="0.3"/>
  <cols>
    <col min="1" max="1" width="16.44140625" customWidth="1"/>
    <col min="2" max="2" width="35.109375" customWidth="1"/>
    <col min="3" max="3" width="14.44140625" customWidth="1"/>
    <col min="4" max="4" width="15.5546875" customWidth="1"/>
    <col min="5" max="5" width="13.5546875" customWidth="1"/>
    <col min="6" max="6" width="9.6640625" customWidth="1"/>
    <col min="7" max="7" width="13.109375" customWidth="1"/>
    <col min="8" max="8" width="13.33203125" customWidth="1"/>
    <col min="9" max="9" width="7.88671875" customWidth="1"/>
    <col min="10" max="10" width="6.109375" customWidth="1"/>
    <col min="11" max="11" width="7.88671875" customWidth="1"/>
    <col min="12" max="12" width="8.88671875" customWidth="1"/>
    <col min="13" max="13" width="12.5546875" customWidth="1"/>
    <col min="14" max="14" width="9.109375" customWidth="1"/>
    <col min="15" max="15" width="12.44140625" customWidth="1"/>
    <col min="17" max="17" width="26.33203125" customWidth="1"/>
  </cols>
  <sheetData>
    <row r="1" spans="1:16" x14ac:dyDescent="0.3">
      <c r="A1" t="s">
        <v>267</v>
      </c>
    </row>
    <row r="2" spans="1:16" ht="15" thickBot="1" x14ac:dyDescent="0.35">
      <c r="A2" s="108" t="s">
        <v>268</v>
      </c>
      <c r="B2" s="108"/>
      <c r="C2" s="108"/>
      <c r="D2" s="109"/>
      <c r="E2" s="110"/>
      <c r="F2" s="111" t="s">
        <v>269</v>
      </c>
      <c r="G2" s="109"/>
      <c r="H2" s="112"/>
      <c r="I2" s="113" t="s">
        <v>270</v>
      </c>
      <c r="J2" s="113"/>
      <c r="K2" s="113"/>
      <c r="L2" s="113"/>
      <c r="M2" s="113"/>
      <c r="N2" s="113"/>
      <c r="O2" s="113"/>
      <c r="P2" s="113"/>
    </row>
    <row r="3" spans="1:16" x14ac:dyDescent="0.3">
      <c r="A3" s="110"/>
      <c r="B3" s="110"/>
      <c r="C3" s="110"/>
      <c r="D3" s="110" t="s">
        <v>271</v>
      </c>
      <c r="E3" s="110"/>
      <c r="F3" s="114" t="s">
        <v>272</v>
      </c>
      <c r="G3" s="114"/>
      <c r="H3" s="110"/>
      <c r="I3" s="113"/>
      <c r="J3" s="113"/>
      <c r="K3" s="113"/>
      <c r="L3" s="113"/>
      <c r="M3" s="113"/>
      <c r="N3" s="113"/>
      <c r="O3" s="113"/>
      <c r="P3" s="113"/>
    </row>
    <row r="4" spans="1:16" x14ac:dyDescent="0.3">
      <c r="A4" s="108" t="s">
        <v>291</v>
      </c>
      <c r="B4" s="108"/>
      <c r="C4" s="108"/>
      <c r="D4" s="108"/>
      <c r="E4" s="108"/>
      <c r="F4" s="110"/>
      <c r="G4" s="110"/>
      <c r="H4" s="110"/>
      <c r="I4" s="110"/>
      <c r="J4" s="115"/>
      <c r="K4" s="115"/>
      <c r="L4" s="115"/>
      <c r="M4" s="115"/>
      <c r="N4" s="115"/>
      <c r="O4" s="115"/>
      <c r="P4" s="110"/>
    </row>
    <row r="5" spans="1:16" ht="15" thickBot="1" x14ac:dyDescent="0.35">
      <c r="A5" s="109"/>
      <c r="B5" s="109"/>
      <c r="C5" s="109"/>
      <c r="D5" s="116"/>
      <c r="E5" s="109"/>
      <c r="F5" s="109"/>
      <c r="G5" s="109"/>
      <c r="H5" s="109"/>
      <c r="I5" s="110"/>
      <c r="J5" s="117"/>
      <c r="K5" s="117"/>
      <c r="L5" s="118"/>
      <c r="M5" s="118"/>
      <c r="N5" s="118"/>
      <c r="O5" s="118"/>
      <c r="P5" s="109"/>
    </row>
    <row r="6" spans="1:16" ht="15" thickBot="1" x14ac:dyDescent="0.35">
      <c r="A6" s="119" t="s">
        <v>273</v>
      </c>
      <c r="B6" s="120"/>
      <c r="C6" s="121" t="s">
        <v>274</v>
      </c>
      <c r="D6" s="119" t="s">
        <v>275</v>
      </c>
      <c r="E6" s="120"/>
      <c r="F6" s="121" t="s">
        <v>276</v>
      </c>
      <c r="G6" s="121" t="s">
        <v>277</v>
      </c>
      <c r="H6" s="121" t="s">
        <v>278</v>
      </c>
      <c r="I6" s="110"/>
      <c r="J6" s="110"/>
      <c r="K6" s="110"/>
      <c r="L6" s="122"/>
      <c r="M6" s="122"/>
      <c r="N6" s="122"/>
      <c r="O6" s="123"/>
      <c r="P6" s="124" t="s">
        <v>279</v>
      </c>
    </row>
    <row r="7" spans="1:16" ht="15" thickBot="1" x14ac:dyDescent="0.35">
      <c r="A7" s="125"/>
      <c r="B7" s="126"/>
      <c r="C7" s="127"/>
      <c r="D7" s="128"/>
      <c r="E7" s="129"/>
      <c r="F7" s="127"/>
      <c r="G7" s="127"/>
      <c r="H7" s="127"/>
      <c r="I7" s="110"/>
      <c r="J7" s="110"/>
      <c r="K7" s="110"/>
      <c r="L7" s="130" t="s">
        <v>280</v>
      </c>
      <c r="M7" s="130"/>
      <c r="N7" s="130"/>
      <c r="O7" s="131"/>
      <c r="P7" s="132">
        <v>504202</v>
      </c>
    </row>
    <row r="8" spans="1:16" x14ac:dyDescent="0.3">
      <c r="A8" s="121" t="s">
        <v>281</v>
      </c>
      <c r="B8" s="121" t="s">
        <v>282</v>
      </c>
      <c r="C8" s="127"/>
      <c r="D8" s="128"/>
      <c r="E8" s="129"/>
      <c r="F8" s="127"/>
      <c r="G8" s="127"/>
      <c r="H8" s="127"/>
      <c r="I8" s="110"/>
      <c r="J8" s="110"/>
      <c r="K8" s="110"/>
      <c r="L8" s="110"/>
      <c r="M8" s="110"/>
      <c r="N8" s="110"/>
      <c r="O8" s="133"/>
      <c r="P8" s="121"/>
    </row>
    <row r="9" spans="1:16" ht="15" thickBot="1" x14ac:dyDescent="0.35">
      <c r="A9" s="127"/>
      <c r="B9" s="127"/>
      <c r="C9" s="127"/>
      <c r="D9" s="128"/>
      <c r="E9" s="129"/>
      <c r="F9" s="127"/>
      <c r="G9" s="127"/>
      <c r="H9" s="127"/>
      <c r="I9" s="110"/>
      <c r="J9" s="117" t="s">
        <v>283</v>
      </c>
      <c r="K9" s="117"/>
      <c r="L9" s="117"/>
      <c r="M9" s="117"/>
      <c r="N9" s="117"/>
      <c r="O9" s="134" t="s">
        <v>284</v>
      </c>
      <c r="P9" s="135"/>
    </row>
    <row r="10" spans="1:16" ht="15" thickBot="1" x14ac:dyDescent="0.35">
      <c r="A10" s="135"/>
      <c r="B10" s="135"/>
      <c r="C10" s="135"/>
      <c r="D10" s="125"/>
      <c r="E10" s="126"/>
      <c r="F10" s="135"/>
      <c r="G10" s="135"/>
      <c r="H10" s="135"/>
      <c r="I10" s="110"/>
      <c r="J10" s="112"/>
      <c r="K10" s="112"/>
      <c r="L10" s="112"/>
      <c r="M10" s="112"/>
      <c r="N10" s="112"/>
      <c r="O10" s="136"/>
      <c r="P10" s="137"/>
    </row>
    <row r="11" spans="1:16" ht="21" thickBot="1" x14ac:dyDescent="0.35">
      <c r="A11" s="132">
        <v>1</v>
      </c>
      <c r="B11" s="124">
        <v>2</v>
      </c>
      <c r="C11" s="124">
        <v>3</v>
      </c>
      <c r="D11" s="138">
        <v>4</v>
      </c>
      <c r="E11" s="139"/>
      <c r="F11" s="124">
        <v>5</v>
      </c>
      <c r="G11" s="124">
        <v>6</v>
      </c>
      <c r="H11" s="124">
        <v>7</v>
      </c>
      <c r="I11" s="110"/>
      <c r="J11" s="112" t="s">
        <v>285</v>
      </c>
      <c r="K11" s="140" t="s">
        <v>286</v>
      </c>
      <c r="L11" s="140"/>
      <c r="M11" s="140"/>
      <c r="N11" s="141"/>
      <c r="O11" s="142" t="s">
        <v>287</v>
      </c>
      <c r="P11" s="143"/>
    </row>
    <row r="12" spans="1:16" ht="16.2" thickBot="1" x14ac:dyDescent="0.35">
      <c r="A12" s="144"/>
      <c r="B12" s="145"/>
      <c r="C12" s="146" t="s">
        <v>288</v>
      </c>
      <c r="D12" s="147"/>
      <c r="E12" s="148"/>
      <c r="F12" s="149"/>
      <c r="G12" s="149"/>
      <c r="H12" s="145"/>
      <c r="I12" s="112"/>
      <c r="J12" s="112"/>
      <c r="K12" s="112"/>
      <c r="L12" s="150"/>
      <c r="M12" s="150"/>
      <c r="N12" s="118"/>
      <c r="O12" s="134"/>
      <c r="P12" s="145"/>
    </row>
    <row r="13" spans="1:16" ht="15" thickBot="1" x14ac:dyDescent="0.35">
      <c r="A13" s="151" t="s">
        <v>289</v>
      </c>
      <c r="B13" s="151"/>
      <c r="C13" s="151"/>
      <c r="D13" s="151"/>
      <c r="E13" s="152"/>
      <c r="F13" s="145"/>
      <c r="G13" s="145"/>
      <c r="H13" s="145"/>
      <c r="I13" s="112"/>
      <c r="J13" s="112"/>
      <c r="K13" s="110"/>
      <c r="L13" s="110"/>
      <c r="M13" s="153"/>
      <c r="N13" s="153"/>
      <c r="O13" s="110"/>
      <c r="P13" s="110"/>
    </row>
    <row r="17" spans="1:18" ht="18" x14ac:dyDescent="0.35">
      <c r="A17" s="41" t="s">
        <v>250</v>
      </c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</row>
    <row r="18" spans="1:18" ht="18" x14ac:dyDescent="0.35">
      <c r="A18" s="39" t="s">
        <v>243</v>
      </c>
      <c r="B18" s="39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</row>
    <row r="19" spans="1:18" ht="17.399999999999999" x14ac:dyDescent="0.3">
      <c r="A19" s="39" t="s">
        <v>254</v>
      </c>
      <c r="B19" s="39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</row>
    <row r="20" spans="1:18" ht="17.399999999999999" x14ac:dyDescent="0.3">
      <c r="A20" s="83"/>
      <c r="B20" s="97" t="s">
        <v>0</v>
      </c>
      <c r="C20" s="96" t="s">
        <v>175</v>
      </c>
      <c r="D20" s="97"/>
      <c r="E20" s="103" t="s">
        <v>1</v>
      </c>
      <c r="F20" s="103"/>
      <c r="G20" s="103"/>
      <c r="H20" s="90" t="s">
        <v>14</v>
      </c>
      <c r="I20" s="103" t="s">
        <v>2</v>
      </c>
      <c r="J20" s="103"/>
      <c r="K20" s="103"/>
      <c r="L20" s="103" t="s">
        <v>3</v>
      </c>
      <c r="M20" s="103"/>
      <c r="N20" s="103"/>
      <c r="O20" s="103"/>
    </row>
    <row r="21" spans="1:18" ht="17.399999999999999" x14ac:dyDescent="0.3">
      <c r="A21" s="85"/>
      <c r="B21" s="97"/>
      <c r="C21" s="55" t="s">
        <v>176</v>
      </c>
      <c r="D21" s="51" t="s">
        <v>177</v>
      </c>
      <c r="E21" s="46" t="s">
        <v>4</v>
      </c>
      <c r="F21" s="46" t="s">
        <v>5</v>
      </c>
      <c r="G21" s="46" t="s">
        <v>6</v>
      </c>
      <c r="H21" s="91"/>
      <c r="I21" s="46" t="s">
        <v>7</v>
      </c>
      <c r="J21" s="46" t="s">
        <v>8</v>
      </c>
      <c r="K21" s="46" t="s">
        <v>9</v>
      </c>
      <c r="L21" s="46" t="s">
        <v>10</v>
      </c>
      <c r="M21" s="46" t="s">
        <v>11</v>
      </c>
      <c r="N21" s="46" t="s">
        <v>12</v>
      </c>
      <c r="O21" s="46" t="s">
        <v>13</v>
      </c>
    </row>
    <row r="22" spans="1:18" ht="17.399999999999999" x14ac:dyDescent="0.3">
      <c r="A22" s="96" t="s">
        <v>15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</row>
    <row r="23" spans="1:18" ht="35.4" x14ac:dyDescent="0.35">
      <c r="A23" s="83" t="s">
        <v>200</v>
      </c>
      <c r="B23" s="38" t="s">
        <v>29</v>
      </c>
      <c r="C23" s="96" t="s">
        <v>33</v>
      </c>
      <c r="D23" s="97"/>
      <c r="E23" s="46">
        <v>27.84</v>
      </c>
      <c r="F23" s="46">
        <v>18</v>
      </c>
      <c r="G23" s="46">
        <v>32.4</v>
      </c>
      <c r="H23" s="46">
        <v>279.60000000000002</v>
      </c>
      <c r="I23" s="46">
        <v>0.09</v>
      </c>
      <c r="J23" s="46">
        <v>0.74</v>
      </c>
      <c r="K23" s="46">
        <v>0.33</v>
      </c>
      <c r="L23" s="46">
        <v>226.4</v>
      </c>
      <c r="M23" s="46">
        <v>344.91</v>
      </c>
      <c r="N23" s="46">
        <v>48.92</v>
      </c>
      <c r="O23" s="46">
        <v>0.84</v>
      </c>
      <c r="Q23" s="11"/>
      <c r="R23" s="25"/>
    </row>
    <row r="24" spans="1:18" ht="18" x14ac:dyDescent="0.35">
      <c r="A24" s="84"/>
      <c r="B24" s="47" t="s">
        <v>82</v>
      </c>
      <c r="C24" s="48">
        <v>141</v>
      </c>
      <c r="D24" s="49">
        <v>140</v>
      </c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Q24" s="11"/>
      <c r="R24" s="25"/>
    </row>
    <row r="25" spans="1:18" ht="18" x14ac:dyDescent="0.35">
      <c r="A25" s="84"/>
      <c r="B25" s="47" t="s">
        <v>150</v>
      </c>
      <c r="C25" s="48">
        <v>10</v>
      </c>
      <c r="D25" s="49">
        <v>56</v>
      </c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Q25" s="11"/>
      <c r="R25" s="25"/>
    </row>
    <row r="26" spans="1:18" ht="18" x14ac:dyDescent="0.35">
      <c r="A26" s="84"/>
      <c r="B26" s="47" t="s">
        <v>83</v>
      </c>
      <c r="C26" s="48">
        <v>10</v>
      </c>
      <c r="D26" s="49">
        <v>10</v>
      </c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Q26" s="11"/>
      <c r="R26" s="20"/>
    </row>
    <row r="27" spans="1:18" ht="18" x14ac:dyDescent="0.35">
      <c r="A27" s="84"/>
      <c r="B27" s="47" t="s">
        <v>84</v>
      </c>
      <c r="C27" s="62">
        <v>4</v>
      </c>
      <c r="D27" s="58" t="s">
        <v>193</v>
      </c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Q27" s="11"/>
      <c r="R27" s="25"/>
    </row>
    <row r="28" spans="1:18" ht="18" x14ac:dyDescent="0.35">
      <c r="A28" s="84"/>
      <c r="B28" s="47" t="s">
        <v>68</v>
      </c>
      <c r="C28" s="48">
        <v>5</v>
      </c>
      <c r="D28" s="49">
        <v>5</v>
      </c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Q28" s="11"/>
      <c r="R28" s="25"/>
    </row>
    <row r="29" spans="1:18" ht="18" x14ac:dyDescent="0.35">
      <c r="A29" s="84"/>
      <c r="B29" s="47" t="s">
        <v>85</v>
      </c>
      <c r="C29" s="48">
        <v>5</v>
      </c>
      <c r="D29" s="49">
        <v>5</v>
      </c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Q29" s="11"/>
      <c r="R29" s="25"/>
    </row>
    <row r="30" spans="1:18" ht="18" x14ac:dyDescent="0.35">
      <c r="A30" s="84"/>
      <c r="B30" s="47" t="s">
        <v>80</v>
      </c>
      <c r="C30" s="48">
        <v>5</v>
      </c>
      <c r="D30" s="49">
        <v>5</v>
      </c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Q30" s="11"/>
      <c r="R30" s="25"/>
    </row>
    <row r="31" spans="1:18" ht="18" x14ac:dyDescent="0.35">
      <c r="A31" s="85"/>
      <c r="B31" s="47" t="s">
        <v>86</v>
      </c>
      <c r="C31" s="48">
        <v>20</v>
      </c>
      <c r="D31" s="49">
        <v>20</v>
      </c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Q31" s="11"/>
      <c r="R31" s="25"/>
    </row>
    <row r="32" spans="1:18" ht="18" x14ac:dyDescent="0.35">
      <c r="A32" s="83" t="s">
        <v>201</v>
      </c>
      <c r="B32" s="38" t="s">
        <v>32</v>
      </c>
      <c r="C32" s="96" t="s">
        <v>34</v>
      </c>
      <c r="D32" s="97"/>
      <c r="E32" s="46">
        <v>0.434</v>
      </c>
      <c r="F32" s="46">
        <v>0</v>
      </c>
      <c r="G32" s="46">
        <v>12.725</v>
      </c>
      <c r="H32" s="46">
        <v>46.033000000000001</v>
      </c>
      <c r="I32" s="46">
        <v>0.02</v>
      </c>
      <c r="J32" s="46">
        <v>0.08</v>
      </c>
      <c r="K32" s="46">
        <v>0</v>
      </c>
      <c r="L32" s="46">
        <v>3.0939999999999999</v>
      </c>
      <c r="M32" s="46">
        <v>2.7949999999999999</v>
      </c>
      <c r="N32" s="46">
        <v>0.55000000000000004</v>
      </c>
      <c r="O32" s="46">
        <v>2E-3</v>
      </c>
      <c r="Q32" s="11"/>
      <c r="R32" s="25"/>
    </row>
    <row r="33" spans="1:28" ht="18" x14ac:dyDescent="0.35">
      <c r="A33" s="84"/>
      <c r="B33" s="47" t="s">
        <v>88</v>
      </c>
      <c r="C33" s="48">
        <v>2</v>
      </c>
      <c r="D33" s="49">
        <v>2</v>
      </c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Q33" s="11"/>
      <c r="R33" s="25"/>
    </row>
    <row r="34" spans="1:28" ht="18" x14ac:dyDescent="0.35">
      <c r="A34" s="84"/>
      <c r="B34" s="47" t="s">
        <v>83</v>
      </c>
      <c r="C34" s="48">
        <v>15</v>
      </c>
      <c r="D34" s="49">
        <v>15</v>
      </c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10"/>
      <c r="Q34" s="11"/>
      <c r="R34" s="2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18" x14ac:dyDescent="0.35">
      <c r="A35" s="85"/>
      <c r="B35" s="47" t="s">
        <v>89</v>
      </c>
      <c r="C35" s="48">
        <v>7</v>
      </c>
      <c r="D35" s="49">
        <v>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Q35" s="11"/>
      <c r="R35" s="25"/>
    </row>
    <row r="36" spans="1:28" ht="18" x14ac:dyDescent="0.35">
      <c r="A36" s="45"/>
      <c r="B36" s="38" t="s">
        <v>19</v>
      </c>
      <c r="C36" s="96">
        <v>50</v>
      </c>
      <c r="D36" s="97"/>
      <c r="E36" s="50">
        <v>3.8</v>
      </c>
      <c r="F36" s="46">
        <v>0.45</v>
      </c>
      <c r="G36" s="46">
        <v>24.9</v>
      </c>
      <c r="H36" s="46">
        <v>113.22</v>
      </c>
      <c r="I36" s="46">
        <v>0.08</v>
      </c>
      <c r="J36" s="46">
        <v>0</v>
      </c>
      <c r="K36" s="46">
        <v>0</v>
      </c>
      <c r="L36" s="46">
        <v>13.02</v>
      </c>
      <c r="M36" s="46">
        <v>41.5</v>
      </c>
      <c r="N36" s="46">
        <v>17.53</v>
      </c>
      <c r="O36" s="46">
        <v>0.8</v>
      </c>
      <c r="Q36" s="11"/>
      <c r="R36" s="25"/>
    </row>
    <row r="37" spans="1:28" ht="18" x14ac:dyDescent="0.35">
      <c r="A37" s="83" t="s">
        <v>202</v>
      </c>
      <c r="B37" s="31" t="s">
        <v>152</v>
      </c>
      <c r="C37" s="73">
        <v>100</v>
      </c>
      <c r="D37" s="74"/>
      <c r="E37" s="69" t="s">
        <v>265</v>
      </c>
      <c r="F37" s="69">
        <v>6.09</v>
      </c>
      <c r="G37" s="69">
        <v>2.38</v>
      </c>
      <c r="H37" s="69">
        <v>67.3</v>
      </c>
      <c r="I37" s="69">
        <v>0.03</v>
      </c>
      <c r="J37" s="69">
        <v>9.5</v>
      </c>
      <c r="K37" s="69">
        <v>0</v>
      </c>
      <c r="L37" s="69">
        <v>21.85</v>
      </c>
      <c r="M37" s="69">
        <v>40.020000000000003</v>
      </c>
      <c r="N37" s="69">
        <v>13.3</v>
      </c>
      <c r="O37" s="69">
        <v>0.56999999999999995</v>
      </c>
      <c r="Q37" s="13"/>
      <c r="R37" s="25"/>
    </row>
    <row r="38" spans="1:28" ht="18" x14ac:dyDescent="0.35">
      <c r="A38" s="84"/>
      <c r="B38" s="32" t="s">
        <v>153</v>
      </c>
      <c r="C38" s="33">
        <v>118.8</v>
      </c>
      <c r="D38" s="34">
        <v>95</v>
      </c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Q38" s="13"/>
      <c r="R38" s="25"/>
    </row>
    <row r="39" spans="1:28" ht="18" x14ac:dyDescent="0.35">
      <c r="A39" s="85"/>
      <c r="B39" s="32" t="s">
        <v>154</v>
      </c>
      <c r="C39" s="33">
        <v>6</v>
      </c>
      <c r="D39" s="34">
        <v>6</v>
      </c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Q39" s="13"/>
      <c r="R39" s="26"/>
    </row>
    <row r="40" spans="1:28" ht="18" x14ac:dyDescent="0.35">
      <c r="A40" s="45"/>
      <c r="B40" s="38" t="s">
        <v>20</v>
      </c>
      <c r="C40" s="96"/>
      <c r="D40" s="97"/>
      <c r="E40" s="46">
        <f t="shared" ref="E40:O40" si="0">SUM(E23:E37)</f>
        <v>32.073999999999998</v>
      </c>
      <c r="F40" s="46">
        <f t="shared" si="0"/>
        <v>24.54</v>
      </c>
      <c r="G40" s="46">
        <f t="shared" si="0"/>
        <v>72.405000000000001</v>
      </c>
      <c r="H40" s="46">
        <f t="shared" si="0"/>
        <v>506.15300000000008</v>
      </c>
      <c r="I40" s="46">
        <f t="shared" si="0"/>
        <v>0.22</v>
      </c>
      <c r="J40" s="46">
        <f t="shared" si="0"/>
        <v>10.32</v>
      </c>
      <c r="K40" s="46">
        <f t="shared" si="0"/>
        <v>0.33</v>
      </c>
      <c r="L40" s="46">
        <f t="shared" si="0"/>
        <v>264.36400000000003</v>
      </c>
      <c r="M40" s="46">
        <f t="shared" si="0"/>
        <v>429.22500000000002</v>
      </c>
      <c r="N40" s="46">
        <f t="shared" si="0"/>
        <v>80.3</v>
      </c>
      <c r="O40" s="46">
        <f t="shared" si="0"/>
        <v>2.2119999999999997</v>
      </c>
      <c r="Q40" s="13"/>
      <c r="R40" s="26"/>
    </row>
    <row r="41" spans="1:28" ht="17.399999999999999" x14ac:dyDescent="0.3">
      <c r="A41" s="96" t="s">
        <v>21</v>
      </c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7"/>
    </row>
    <row r="42" spans="1:28" ht="17.399999999999999" x14ac:dyDescent="0.3">
      <c r="A42" s="83"/>
      <c r="B42" s="31" t="s">
        <v>57</v>
      </c>
      <c r="C42" s="73">
        <v>100</v>
      </c>
      <c r="D42" s="74"/>
      <c r="E42" s="68">
        <v>1.4</v>
      </c>
      <c r="F42" s="68">
        <v>7</v>
      </c>
      <c r="G42" s="68">
        <v>7.2240000000000002</v>
      </c>
      <c r="H42" s="68">
        <v>96.38</v>
      </c>
      <c r="I42" s="68">
        <v>2.4E-2</v>
      </c>
      <c r="J42" s="68">
        <v>2</v>
      </c>
      <c r="K42" s="68">
        <v>0</v>
      </c>
      <c r="L42" s="68">
        <v>45.305999999999997</v>
      </c>
      <c r="M42" s="68">
        <v>81.08</v>
      </c>
      <c r="N42" s="68">
        <v>22.75</v>
      </c>
      <c r="O42" s="68">
        <v>3.78</v>
      </c>
    </row>
    <row r="43" spans="1:28" ht="18" x14ac:dyDescent="0.35">
      <c r="A43" s="84"/>
      <c r="B43" s="32" t="s">
        <v>126</v>
      </c>
      <c r="C43" s="33">
        <v>100</v>
      </c>
      <c r="D43" s="34">
        <v>100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28" ht="17.399999999999999" x14ac:dyDescent="0.3">
      <c r="A44" s="83" t="s">
        <v>229</v>
      </c>
      <c r="B44" s="31" t="s">
        <v>173</v>
      </c>
      <c r="C44" s="73">
        <v>250</v>
      </c>
      <c r="D44" s="74"/>
      <c r="E44" s="68">
        <v>5.99</v>
      </c>
      <c r="F44" s="68">
        <v>7.54</v>
      </c>
      <c r="G44" s="68">
        <v>15.53</v>
      </c>
      <c r="H44" s="68">
        <v>148.28</v>
      </c>
      <c r="I44" s="68">
        <v>0.08</v>
      </c>
      <c r="J44" s="68">
        <v>0.04</v>
      </c>
      <c r="K44" s="68">
        <v>1.28</v>
      </c>
      <c r="L44" s="68">
        <v>40.090000000000003</v>
      </c>
      <c r="M44" s="68">
        <v>43.73</v>
      </c>
      <c r="N44" s="68">
        <v>6.78</v>
      </c>
      <c r="O44" s="68">
        <v>0.38</v>
      </c>
    </row>
    <row r="45" spans="1:28" ht="18" x14ac:dyDescent="0.35">
      <c r="A45" s="84"/>
      <c r="B45" s="32" t="s">
        <v>169</v>
      </c>
      <c r="C45" s="33">
        <v>64</v>
      </c>
      <c r="D45" s="34">
        <v>55.8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</row>
    <row r="46" spans="1:28" ht="18" x14ac:dyDescent="0.35">
      <c r="A46" s="84"/>
      <c r="B46" s="32" t="s">
        <v>155</v>
      </c>
      <c r="C46" s="33">
        <v>37.5</v>
      </c>
      <c r="D46" s="34">
        <v>30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</row>
    <row r="47" spans="1:28" ht="18" x14ac:dyDescent="0.35">
      <c r="A47" s="84"/>
      <c r="B47" s="32" t="s">
        <v>73</v>
      </c>
      <c r="C47" s="33">
        <v>33.299999999999997</v>
      </c>
      <c r="D47" s="34">
        <v>25</v>
      </c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</row>
    <row r="48" spans="1:28" ht="18" x14ac:dyDescent="0.35">
      <c r="A48" s="84"/>
      <c r="B48" s="32" t="s">
        <v>174</v>
      </c>
      <c r="C48" s="33">
        <v>10</v>
      </c>
      <c r="D48" s="34">
        <v>10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1:15" ht="18" x14ac:dyDescent="0.35">
      <c r="A49" s="84"/>
      <c r="B49" s="32" t="s">
        <v>74</v>
      </c>
      <c r="C49" s="33">
        <v>12.5</v>
      </c>
      <c r="D49" s="34">
        <v>10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</row>
    <row r="50" spans="1:15" ht="18" x14ac:dyDescent="0.35">
      <c r="A50" s="84"/>
      <c r="B50" s="32" t="s">
        <v>75</v>
      </c>
      <c r="C50" s="33">
        <v>12</v>
      </c>
      <c r="D50" s="34">
        <v>10</v>
      </c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</row>
    <row r="51" spans="1:15" ht="18" x14ac:dyDescent="0.35">
      <c r="A51" s="85"/>
      <c r="B51" s="32" t="s">
        <v>91</v>
      </c>
      <c r="C51" s="33">
        <v>5</v>
      </c>
      <c r="D51" s="34">
        <v>5</v>
      </c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</row>
    <row r="52" spans="1:15" ht="17.399999999999999" x14ac:dyDescent="0.3">
      <c r="A52" s="83" t="s">
        <v>230</v>
      </c>
      <c r="B52" s="31" t="s">
        <v>50</v>
      </c>
      <c r="C52" s="73">
        <v>80</v>
      </c>
      <c r="D52" s="74"/>
      <c r="E52" s="69">
        <v>8.32</v>
      </c>
      <c r="F52" s="69">
        <v>16</v>
      </c>
      <c r="G52" s="69">
        <v>16.96</v>
      </c>
      <c r="H52" s="69">
        <v>179.2</v>
      </c>
      <c r="I52" s="69">
        <v>0.03</v>
      </c>
      <c r="J52" s="69">
        <v>0</v>
      </c>
      <c r="K52" s="69">
        <v>0</v>
      </c>
      <c r="L52" s="69">
        <v>19.2</v>
      </c>
      <c r="M52" s="69">
        <v>16</v>
      </c>
      <c r="N52" s="69">
        <v>127.2</v>
      </c>
      <c r="O52" s="69">
        <v>1.44</v>
      </c>
    </row>
    <row r="53" spans="1:15" ht="18" x14ac:dyDescent="0.35">
      <c r="A53" s="85"/>
      <c r="B53" s="32" t="s">
        <v>124</v>
      </c>
      <c r="C53" s="33">
        <v>81.599999999999994</v>
      </c>
      <c r="D53" s="34">
        <v>80</v>
      </c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</row>
    <row r="54" spans="1:15" ht="17.399999999999999" x14ac:dyDescent="0.3">
      <c r="A54" s="83" t="s">
        <v>197</v>
      </c>
      <c r="B54" s="38" t="s">
        <v>39</v>
      </c>
      <c r="C54" s="96">
        <v>150</v>
      </c>
      <c r="D54" s="97"/>
      <c r="E54" s="46">
        <v>5.52</v>
      </c>
      <c r="F54" s="46">
        <v>4.5199999999999996</v>
      </c>
      <c r="G54" s="46">
        <v>26.45</v>
      </c>
      <c r="H54" s="46">
        <v>168.45</v>
      </c>
      <c r="I54" s="46">
        <v>0.06</v>
      </c>
      <c r="J54" s="46">
        <v>0</v>
      </c>
      <c r="K54" s="46">
        <v>21</v>
      </c>
      <c r="L54" s="46">
        <v>4.8600000000000003</v>
      </c>
      <c r="M54" s="46">
        <v>37.17</v>
      </c>
      <c r="N54" s="46">
        <v>21.12</v>
      </c>
      <c r="O54" s="46">
        <v>1.1100000000000001</v>
      </c>
    </row>
    <row r="55" spans="1:15" ht="18" x14ac:dyDescent="0.35">
      <c r="A55" s="84"/>
      <c r="B55" s="47" t="s">
        <v>116</v>
      </c>
      <c r="C55" s="48">
        <v>51</v>
      </c>
      <c r="D55" s="49">
        <v>51</v>
      </c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</row>
    <row r="56" spans="1:15" ht="18" x14ac:dyDescent="0.35">
      <c r="A56" s="84"/>
      <c r="B56" s="47" t="s">
        <v>68</v>
      </c>
      <c r="C56" s="48">
        <v>5.3</v>
      </c>
      <c r="D56" s="49">
        <v>5.3</v>
      </c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</row>
    <row r="57" spans="1:15" ht="18" x14ac:dyDescent="0.35">
      <c r="A57" s="85"/>
      <c r="B57" s="47" t="s">
        <v>142</v>
      </c>
      <c r="C57" s="48">
        <v>0.3</v>
      </c>
      <c r="D57" s="49">
        <v>0.3</v>
      </c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</row>
    <row r="58" spans="1:15" ht="34.799999999999997" x14ac:dyDescent="0.3">
      <c r="A58" s="83" t="s">
        <v>198</v>
      </c>
      <c r="B58" s="38" t="s">
        <v>146</v>
      </c>
      <c r="C58" s="96">
        <v>200</v>
      </c>
      <c r="D58" s="97"/>
      <c r="E58" s="46">
        <v>0.04</v>
      </c>
      <c r="F58" s="46">
        <v>0</v>
      </c>
      <c r="G58" s="46">
        <v>24.76</v>
      </c>
      <c r="H58" s="46">
        <v>94.2</v>
      </c>
      <c r="I58" s="46">
        <v>0.01</v>
      </c>
      <c r="J58" s="46">
        <v>0.16800000000000001</v>
      </c>
      <c r="K58" s="46">
        <v>0</v>
      </c>
      <c r="L58" s="46">
        <v>6.4</v>
      </c>
      <c r="M58" s="46">
        <v>3.6</v>
      </c>
      <c r="N58" s="46">
        <v>0</v>
      </c>
      <c r="O58" s="46">
        <v>0.18</v>
      </c>
    </row>
    <row r="59" spans="1:15" ht="18" x14ac:dyDescent="0.35">
      <c r="A59" s="84"/>
      <c r="B59" s="47" t="s">
        <v>81</v>
      </c>
      <c r="C59" s="48">
        <v>20</v>
      </c>
      <c r="D59" s="49">
        <v>20</v>
      </c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</row>
    <row r="60" spans="1:15" ht="18" x14ac:dyDescent="0.35">
      <c r="A60" s="85"/>
      <c r="B60" s="47" t="s">
        <v>83</v>
      </c>
      <c r="C60" s="48">
        <v>20</v>
      </c>
      <c r="D60" s="49">
        <v>20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</row>
    <row r="61" spans="1:15" ht="18" x14ac:dyDescent="0.35">
      <c r="A61" s="45"/>
      <c r="B61" s="38" t="s">
        <v>19</v>
      </c>
      <c r="C61" s="96">
        <v>50</v>
      </c>
      <c r="D61" s="97"/>
      <c r="E61" s="50">
        <v>3.8</v>
      </c>
      <c r="F61" s="46">
        <v>0.45</v>
      </c>
      <c r="G61" s="46">
        <v>24.9</v>
      </c>
      <c r="H61" s="46">
        <v>113.22</v>
      </c>
      <c r="I61" s="46">
        <v>0.08</v>
      </c>
      <c r="J61" s="46">
        <v>0</v>
      </c>
      <c r="K61" s="46">
        <v>0</v>
      </c>
      <c r="L61" s="46">
        <v>13.02</v>
      </c>
      <c r="M61" s="46">
        <v>41.5</v>
      </c>
      <c r="N61" s="46">
        <v>17.53</v>
      </c>
      <c r="O61" s="46">
        <v>0.8</v>
      </c>
    </row>
    <row r="62" spans="1:15" ht="18" x14ac:dyDescent="0.35">
      <c r="A62" s="45"/>
      <c r="B62" s="38" t="s">
        <v>25</v>
      </c>
      <c r="C62" s="96">
        <v>50</v>
      </c>
      <c r="D62" s="97"/>
      <c r="E62" s="46">
        <v>2.75</v>
      </c>
      <c r="F62" s="46">
        <v>0.5</v>
      </c>
      <c r="G62" s="46">
        <v>17</v>
      </c>
      <c r="H62" s="46">
        <v>85</v>
      </c>
      <c r="I62" s="46">
        <v>0.09</v>
      </c>
      <c r="J62" s="46">
        <v>0</v>
      </c>
      <c r="K62" s="46">
        <v>0</v>
      </c>
      <c r="L62" s="46">
        <v>10.5</v>
      </c>
      <c r="M62" s="46">
        <v>87</v>
      </c>
      <c r="N62" s="46">
        <v>28.5</v>
      </c>
      <c r="O62" s="46">
        <v>1.8</v>
      </c>
    </row>
    <row r="63" spans="1:15" ht="18" x14ac:dyDescent="0.35">
      <c r="A63" s="45"/>
      <c r="B63" s="38" t="s">
        <v>27</v>
      </c>
      <c r="C63" s="99"/>
      <c r="D63" s="100"/>
      <c r="E63" s="46">
        <f t="shared" ref="E63:O63" si="1">SUM(E42:E62)</f>
        <v>27.82</v>
      </c>
      <c r="F63" s="46">
        <f t="shared" si="1"/>
        <v>36.010000000000005</v>
      </c>
      <c r="G63" s="46">
        <f t="shared" si="1"/>
        <v>132.82400000000001</v>
      </c>
      <c r="H63" s="46">
        <f t="shared" si="1"/>
        <v>884.73</v>
      </c>
      <c r="I63" s="46">
        <f t="shared" si="1"/>
        <v>0.374</v>
      </c>
      <c r="J63" s="46">
        <f t="shared" si="1"/>
        <v>2.2080000000000002</v>
      </c>
      <c r="K63" s="46">
        <f t="shared" si="1"/>
        <v>22.28</v>
      </c>
      <c r="L63" s="46">
        <f t="shared" si="1"/>
        <v>139.376</v>
      </c>
      <c r="M63" s="46">
        <f t="shared" si="1"/>
        <v>310.08000000000004</v>
      </c>
      <c r="N63" s="46">
        <f t="shared" si="1"/>
        <v>223.88000000000002</v>
      </c>
      <c r="O63" s="46">
        <f t="shared" si="1"/>
        <v>9.49</v>
      </c>
    </row>
    <row r="64" spans="1:15" ht="18" x14ac:dyDescent="0.35">
      <c r="A64" s="45"/>
      <c r="B64" s="51" t="s">
        <v>178</v>
      </c>
      <c r="C64" s="101"/>
      <c r="D64" s="102"/>
      <c r="E64" s="46">
        <f t="shared" ref="E64:O64" si="2">SUM(E40+E63)</f>
        <v>59.893999999999998</v>
      </c>
      <c r="F64" s="46">
        <f t="shared" si="2"/>
        <v>60.550000000000004</v>
      </c>
      <c r="G64" s="46">
        <f t="shared" si="2"/>
        <v>205.22900000000001</v>
      </c>
      <c r="H64" s="46">
        <f>SUM(H40+H63)</f>
        <v>1390.883</v>
      </c>
      <c r="I64" s="46">
        <f t="shared" si="2"/>
        <v>0.59399999999999997</v>
      </c>
      <c r="J64" s="46">
        <f t="shared" si="2"/>
        <v>12.528</v>
      </c>
      <c r="K64" s="46">
        <f t="shared" si="2"/>
        <v>22.61</v>
      </c>
      <c r="L64" s="46">
        <f t="shared" si="2"/>
        <v>403.74</v>
      </c>
      <c r="M64" s="46">
        <f t="shared" si="2"/>
        <v>739.30500000000006</v>
      </c>
      <c r="N64" s="46">
        <f t="shared" si="2"/>
        <v>304.18</v>
      </c>
      <c r="O64" s="46">
        <f t="shared" si="2"/>
        <v>11.702</v>
      </c>
    </row>
    <row r="65" spans="1:16" ht="17.399999999999999" x14ac:dyDescent="0.3">
      <c r="A65" s="96" t="s">
        <v>129</v>
      </c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7"/>
    </row>
    <row r="66" spans="1:16" ht="17.399999999999999" x14ac:dyDescent="0.3">
      <c r="A66" s="83" t="s">
        <v>217</v>
      </c>
      <c r="B66" s="38" t="s">
        <v>138</v>
      </c>
      <c r="C66" s="96">
        <v>200</v>
      </c>
      <c r="D66" s="97"/>
      <c r="E66" s="46">
        <v>1.36</v>
      </c>
      <c r="F66" s="46"/>
      <c r="G66" s="46">
        <v>29.02</v>
      </c>
      <c r="H66" s="46">
        <v>116.19</v>
      </c>
      <c r="I66" s="46"/>
      <c r="J66" s="46"/>
      <c r="K66" s="46"/>
      <c r="L66" s="46">
        <v>9.9</v>
      </c>
      <c r="M66" s="46">
        <v>18.48</v>
      </c>
      <c r="N66" s="46"/>
      <c r="O66" s="46">
        <v>0.03</v>
      </c>
    </row>
    <row r="67" spans="1:16" ht="18" x14ac:dyDescent="0.35">
      <c r="A67" s="84"/>
      <c r="B67" s="63" t="s">
        <v>114</v>
      </c>
      <c r="C67" s="49">
        <v>24</v>
      </c>
      <c r="D67" s="49">
        <v>24</v>
      </c>
      <c r="E67" s="45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2"/>
    </row>
    <row r="68" spans="1:16" ht="18" x14ac:dyDescent="0.35">
      <c r="A68" s="85"/>
      <c r="B68" s="63" t="s">
        <v>83</v>
      </c>
      <c r="C68" s="49">
        <v>10</v>
      </c>
      <c r="D68" s="49">
        <v>10</v>
      </c>
      <c r="E68" s="45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2"/>
    </row>
    <row r="69" spans="1:16" ht="18" x14ac:dyDescent="0.35">
      <c r="A69" s="45"/>
      <c r="B69" s="38" t="s">
        <v>134</v>
      </c>
      <c r="C69" s="96">
        <v>25</v>
      </c>
      <c r="D69" s="97"/>
      <c r="E69" s="46">
        <v>0.98</v>
      </c>
      <c r="F69" s="46">
        <v>7.65</v>
      </c>
      <c r="G69" s="46">
        <v>15.63</v>
      </c>
      <c r="H69" s="46">
        <v>135.25</v>
      </c>
      <c r="I69" s="46"/>
      <c r="J69" s="46"/>
      <c r="K69" s="46"/>
      <c r="L69" s="46"/>
      <c r="M69" s="46"/>
      <c r="N69" s="46"/>
      <c r="O69" s="46"/>
    </row>
    <row r="70" spans="1:16" ht="18" x14ac:dyDescent="0.35">
      <c r="A70" s="45"/>
      <c r="B70" s="38" t="s">
        <v>132</v>
      </c>
      <c r="C70" s="99"/>
      <c r="D70" s="100"/>
      <c r="E70" s="46">
        <f>SUM(E66:E69)</f>
        <v>2.34</v>
      </c>
      <c r="F70" s="46">
        <f t="shared" ref="F70:O70" si="3">SUM(F66:F69)</f>
        <v>7.65</v>
      </c>
      <c r="G70" s="46">
        <f t="shared" si="3"/>
        <v>44.65</v>
      </c>
      <c r="H70" s="46">
        <f t="shared" si="3"/>
        <v>251.44</v>
      </c>
      <c r="I70" s="46"/>
      <c r="J70" s="46"/>
      <c r="K70" s="46"/>
      <c r="L70" s="46">
        <f t="shared" si="3"/>
        <v>9.9</v>
      </c>
      <c r="M70" s="46">
        <f t="shared" si="3"/>
        <v>18.48</v>
      </c>
      <c r="N70" s="46"/>
      <c r="O70" s="46">
        <f t="shared" si="3"/>
        <v>0.03</v>
      </c>
    </row>
    <row r="71" spans="1:16" ht="18" x14ac:dyDescent="0.35">
      <c r="A71" s="45"/>
      <c r="B71" s="38" t="s">
        <v>28</v>
      </c>
      <c r="C71" s="101"/>
      <c r="D71" s="102"/>
      <c r="E71" s="46">
        <f>SUM(E40,E63,E70)</f>
        <v>62.233999999999995</v>
      </c>
      <c r="F71" s="46">
        <f t="shared" ref="F71:O71" si="4">SUM(F63,F70,F40)</f>
        <v>68.2</v>
      </c>
      <c r="G71" s="46">
        <f t="shared" si="4"/>
        <v>249.87900000000002</v>
      </c>
      <c r="H71" s="46">
        <f t="shared" si="4"/>
        <v>1642.3230000000001</v>
      </c>
      <c r="I71" s="46">
        <f t="shared" si="4"/>
        <v>0.59399999999999997</v>
      </c>
      <c r="J71" s="46">
        <f t="shared" si="4"/>
        <v>12.528</v>
      </c>
      <c r="K71" s="46">
        <f t="shared" si="4"/>
        <v>22.61</v>
      </c>
      <c r="L71" s="46">
        <f t="shared" si="4"/>
        <v>413.64000000000004</v>
      </c>
      <c r="M71" s="46">
        <f t="shared" si="4"/>
        <v>757.78500000000008</v>
      </c>
      <c r="N71" s="46">
        <f t="shared" si="4"/>
        <v>304.18</v>
      </c>
      <c r="O71" s="46">
        <f t="shared" si="4"/>
        <v>11.731999999999999</v>
      </c>
    </row>
    <row r="89" spans="2:15" x14ac:dyDescent="0.3">
      <c r="B89" s="10"/>
      <c r="C89" s="10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2:15" x14ac:dyDescent="0.3">
      <c r="B90" s="7"/>
      <c r="C90" s="7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2:15" x14ac:dyDescent="0.3">
      <c r="B91" s="7"/>
      <c r="C91" s="7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2:15" x14ac:dyDescent="0.3">
      <c r="B92" s="7"/>
      <c r="C92" s="7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</row>
    <row r="93" spans="2:15" x14ac:dyDescent="0.3">
      <c r="B93" s="7"/>
      <c r="C93" s="7"/>
      <c r="D93" s="15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</row>
    <row r="94" spans="2:15" x14ac:dyDescent="0.3">
      <c r="B94" s="7"/>
      <c r="C94" s="7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2:15" x14ac:dyDescent="0.3">
      <c r="B95" s="7"/>
      <c r="C95" s="7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</row>
    <row r="96" spans="2:15" x14ac:dyDescent="0.3">
      <c r="B96" s="7"/>
      <c r="C96" s="7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2:15" x14ac:dyDescent="0.3">
      <c r="B97" s="7"/>
      <c r="C97" s="7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2:15" x14ac:dyDescent="0.3">
      <c r="B98" s="10"/>
      <c r="C98" s="10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2:15" x14ac:dyDescent="0.3">
      <c r="B99" s="7"/>
      <c r="C99" s="7"/>
      <c r="D99" s="8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2:15" x14ac:dyDescent="0.3">
      <c r="B100" s="7"/>
      <c r="C100" s="7"/>
      <c r="D100" s="8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</row>
    <row r="101" spans="2:15" x14ac:dyDescent="0.3">
      <c r="B101" s="7"/>
      <c r="C101" s="7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</row>
    <row r="102" spans="2:15" x14ac:dyDescent="0.3">
      <c r="B102" s="10"/>
      <c r="C102" s="10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</row>
    <row r="103" spans="2:15" x14ac:dyDescent="0.3">
      <c r="B103" s="7"/>
      <c r="C103" s="7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2:15" x14ac:dyDescent="0.3">
      <c r="B104" s="7"/>
      <c r="C104" s="7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</row>
    <row r="105" spans="2:15" x14ac:dyDescent="0.3">
      <c r="B105" s="7"/>
      <c r="C105" s="7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</row>
    <row r="106" spans="2:15" x14ac:dyDescent="0.3">
      <c r="B106" s="10"/>
      <c r="C106" s="10"/>
      <c r="D106" s="6"/>
      <c r="E106" s="16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2:15" x14ac:dyDescent="0.3">
      <c r="B107" s="10"/>
      <c r="C107" s="10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</row>
    <row r="108" spans="2:15" x14ac:dyDescent="0.3">
      <c r="B108" s="7"/>
      <c r="C108" s="7"/>
      <c r="D108" s="8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2:15" x14ac:dyDescent="0.3">
      <c r="B109" s="7"/>
      <c r="C109" s="7"/>
      <c r="D109" s="8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</row>
    <row r="110" spans="2:15" x14ac:dyDescent="0.3">
      <c r="B110" s="10"/>
      <c r="C110" s="10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</row>
  </sheetData>
  <mergeCells count="57">
    <mergeCell ref="D12:E12"/>
    <mergeCell ref="A13:E13"/>
    <mergeCell ref="L7:O7"/>
    <mergeCell ref="A8:A10"/>
    <mergeCell ref="B8:B10"/>
    <mergeCell ref="P8:P9"/>
    <mergeCell ref="J9:N9"/>
    <mergeCell ref="P10:P11"/>
    <mergeCell ref="D11:E11"/>
    <mergeCell ref="K11:M11"/>
    <mergeCell ref="J5:K5"/>
    <mergeCell ref="A6:B7"/>
    <mergeCell ref="C6:C10"/>
    <mergeCell ref="D6:E10"/>
    <mergeCell ref="F6:F10"/>
    <mergeCell ref="G6:G10"/>
    <mergeCell ref="H6:H10"/>
    <mergeCell ref="A2:C2"/>
    <mergeCell ref="I2:P3"/>
    <mergeCell ref="F3:G3"/>
    <mergeCell ref="A4:E4"/>
    <mergeCell ref="J4:O4"/>
    <mergeCell ref="A20:A21"/>
    <mergeCell ref="A22:O22"/>
    <mergeCell ref="A23:A31"/>
    <mergeCell ref="A32:A35"/>
    <mergeCell ref="A37:A39"/>
    <mergeCell ref="B20:B21"/>
    <mergeCell ref="E20:G20"/>
    <mergeCell ref="H20:H21"/>
    <mergeCell ref="I20:K20"/>
    <mergeCell ref="L20:O20"/>
    <mergeCell ref="C20:D20"/>
    <mergeCell ref="C23:D23"/>
    <mergeCell ref="C32:D32"/>
    <mergeCell ref="C36:D36"/>
    <mergeCell ref="C37:D37"/>
    <mergeCell ref="C40:D40"/>
    <mergeCell ref="C63:D64"/>
    <mergeCell ref="C58:D58"/>
    <mergeCell ref="C61:D61"/>
    <mergeCell ref="C62:D62"/>
    <mergeCell ref="C70:D71"/>
    <mergeCell ref="A41:O41"/>
    <mergeCell ref="A42:A43"/>
    <mergeCell ref="A44:A51"/>
    <mergeCell ref="A52:A53"/>
    <mergeCell ref="A54:A57"/>
    <mergeCell ref="C69:D69"/>
    <mergeCell ref="A66:A68"/>
    <mergeCell ref="C42:D42"/>
    <mergeCell ref="C44:D44"/>
    <mergeCell ref="C52:D52"/>
    <mergeCell ref="C54:D54"/>
    <mergeCell ref="C66:D66"/>
    <mergeCell ref="A58:A60"/>
    <mergeCell ref="A65:O65"/>
  </mergeCells>
  <hyperlinks>
    <hyperlink ref="L7" r:id="rId1" display="http://www.referent.ru/1/121733?l0"/>
  </hyperlinks>
  <pageMargins left="0.7" right="0.7" top="0.75" bottom="0.75" header="0.3" footer="0.3"/>
  <pageSetup paperSize="9" scale="63" fitToHeight="2" orientation="landscape" verticalDpi="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6" sqref="I26"/>
    </sheetView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3"/>
  <sheetViews>
    <sheetView workbookViewId="0">
      <selection activeCell="E17" sqref="E17"/>
    </sheetView>
  </sheetViews>
  <sheetFormatPr defaultRowHeight="14.4" x14ac:dyDescent="0.3"/>
  <cols>
    <col min="1" max="1" width="15" customWidth="1"/>
    <col min="2" max="2" width="40.6640625" customWidth="1"/>
    <col min="3" max="3" width="16.5546875" customWidth="1"/>
    <col min="4" max="4" width="13.6640625" customWidth="1"/>
    <col min="5" max="5" width="13.88671875" customWidth="1"/>
    <col min="6" max="6" width="10.44140625" customWidth="1"/>
    <col min="7" max="7" width="11.33203125" customWidth="1"/>
    <col min="8" max="8" width="11" customWidth="1"/>
    <col min="9" max="9" width="9.109375" customWidth="1"/>
    <col min="10" max="10" width="9.33203125" customWidth="1"/>
    <col min="11" max="11" width="7.5546875" customWidth="1"/>
    <col min="12" max="12" width="8.44140625" customWidth="1"/>
    <col min="13" max="13" width="8" customWidth="1"/>
    <col min="14" max="14" width="6.88671875" customWidth="1"/>
    <col min="15" max="15" width="10.109375" customWidth="1"/>
    <col min="17" max="17" width="21.44140625" customWidth="1"/>
    <col min="18" max="18" width="17.5546875" customWidth="1"/>
    <col min="21" max="21" width="15.33203125" customWidth="1"/>
  </cols>
  <sheetData>
    <row r="1" spans="1:16" x14ac:dyDescent="0.3">
      <c r="A1" t="s">
        <v>267</v>
      </c>
    </row>
    <row r="2" spans="1:16" ht="15" thickBot="1" x14ac:dyDescent="0.35">
      <c r="A2" s="108" t="s">
        <v>268</v>
      </c>
      <c r="B2" s="108"/>
      <c r="C2" s="108"/>
      <c r="D2" s="109"/>
      <c r="E2" s="110"/>
      <c r="F2" s="111" t="s">
        <v>269</v>
      </c>
      <c r="G2" s="109"/>
      <c r="H2" s="112"/>
      <c r="I2" s="113" t="s">
        <v>270</v>
      </c>
      <c r="J2" s="113"/>
      <c r="K2" s="113"/>
      <c r="L2" s="113"/>
      <c r="M2" s="113"/>
      <c r="N2" s="113"/>
      <c r="O2" s="113"/>
      <c r="P2" s="113"/>
    </row>
    <row r="3" spans="1:16" x14ac:dyDescent="0.3">
      <c r="A3" s="110"/>
      <c r="B3" s="110"/>
      <c r="C3" s="110"/>
      <c r="D3" s="110" t="s">
        <v>271</v>
      </c>
      <c r="E3" s="110"/>
      <c r="F3" s="114" t="s">
        <v>272</v>
      </c>
      <c r="G3" s="114"/>
      <c r="H3" s="110"/>
      <c r="I3" s="113"/>
      <c r="J3" s="113"/>
      <c r="K3" s="113"/>
      <c r="L3" s="113"/>
      <c r="M3" s="113"/>
      <c r="N3" s="113"/>
      <c r="O3" s="113"/>
      <c r="P3" s="113"/>
    </row>
    <row r="4" spans="1:16" x14ac:dyDescent="0.3">
      <c r="A4" s="108" t="s">
        <v>291</v>
      </c>
      <c r="B4" s="108"/>
      <c r="C4" s="108"/>
      <c r="D4" s="108"/>
      <c r="E4" s="108"/>
      <c r="F4" s="110"/>
      <c r="G4" s="110"/>
      <c r="H4" s="110"/>
      <c r="I4" s="110"/>
      <c r="J4" s="115"/>
      <c r="K4" s="115"/>
      <c r="L4" s="115"/>
      <c r="M4" s="115"/>
      <c r="N4" s="115"/>
      <c r="O4" s="115"/>
      <c r="P4" s="110"/>
    </row>
    <row r="5" spans="1:16" ht="15" thickBot="1" x14ac:dyDescent="0.35">
      <c r="A5" s="109"/>
      <c r="B5" s="109"/>
      <c r="C5" s="109"/>
      <c r="D5" s="116"/>
      <c r="E5" s="109"/>
      <c r="F5" s="109"/>
      <c r="G5" s="109"/>
      <c r="H5" s="109"/>
      <c r="I5" s="110"/>
      <c r="J5" s="117"/>
      <c r="K5" s="117"/>
      <c r="L5" s="118"/>
      <c r="M5" s="118"/>
      <c r="N5" s="118"/>
      <c r="O5" s="118"/>
      <c r="P5" s="109"/>
    </row>
    <row r="6" spans="1:16" ht="15" thickBot="1" x14ac:dyDescent="0.35">
      <c r="A6" s="119" t="s">
        <v>273</v>
      </c>
      <c r="B6" s="120"/>
      <c r="C6" s="121" t="s">
        <v>274</v>
      </c>
      <c r="D6" s="119" t="s">
        <v>275</v>
      </c>
      <c r="E6" s="120"/>
      <c r="F6" s="121" t="s">
        <v>276</v>
      </c>
      <c r="G6" s="121" t="s">
        <v>277</v>
      </c>
      <c r="H6" s="121" t="s">
        <v>278</v>
      </c>
      <c r="I6" s="110"/>
      <c r="J6" s="110"/>
      <c r="K6" s="110"/>
      <c r="L6" s="122"/>
      <c r="M6" s="122"/>
      <c r="N6" s="122"/>
      <c r="O6" s="123"/>
      <c r="P6" s="124" t="s">
        <v>279</v>
      </c>
    </row>
    <row r="7" spans="1:16" ht="15" thickBot="1" x14ac:dyDescent="0.35">
      <c r="A7" s="125"/>
      <c r="B7" s="126"/>
      <c r="C7" s="127"/>
      <c r="D7" s="128"/>
      <c r="E7" s="129"/>
      <c r="F7" s="127"/>
      <c r="G7" s="127"/>
      <c r="H7" s="127"/>
      <c r="I7" s="110"/>
      <c r="J7" s="110"/>
      <c r="K7" s="110"/>
      <c r="L7" s="130" t="s">
        <v>280</v>
      </c>
      <c r="M7" s="130"/>
      <c r="N7" s="130"/>
      <c r="O7" s="131"/>
      <c r="P7" s="132">
        <v>504202</v>
      </c>
    </row>
    <row r="8" spans="1:16" x14ac:dyDescent="0.3">
      <c r="A8" s="121" t="s">
        <v>281</v>
      </c>
      <c r="B8" s="121" t="s">
        <v>282</v>
      </c>
      <c r="C8" s="127"/>
      <c r="D8" s="128"/>
      <c r="E8" s="129"/>
      <c r="F8" s="127"/>
      <c r="G8" s="127"/>
      <c r="H8" s="127"/>
      <c r="I8" s="110"/>
      <c r="J8" s="110"/>
      <c r="K8" s="110"/>
      <c r="L8" s="110"/>
      <c r="M8" s="110"/>
      <c r="N8" s="110"/>
      <c r="O8" s="133"/>
      <c r="P8" s="121"/>
    </row>
    <row r="9" spans="1:16" ht="15" thickBot="1" x14ac:dyDescent="0.35">
      <c r="A9" s="127"/>
      <c r="B9" s="127"/>
      <c r="C9" s="127"/>
      <c r="D9" s="128"/>
      <c r="E9" s="129"/>
      <c r="F9" s="127"/>
      <c r="G9" s="127"/>
      <c r="H9" s="127"/>
      <c r="I9" s="110"/>
      <c r="J9" s="117" t="s">
        <v>283</v>
      </c>
      <c r="K9" s="117"/>
      <c r="L9" s="117"/>
      <c r="M9" s="117"/>
      <c r="N9" s="117"/>
      <c r="O9" s="134" t="s">
        <v>284</v>
      </c>
      <c r="P9" s="135"/>
    </row>
    <row r="10" spans="1:16" ht="15" thickBot="1" x14ac:dyDescent="0.35">
      <c r="A10" s="135"/>
      <c r="B10" s="135"/>
      <c r="C10" s="135"/>
      <c r="D10" s="125"/>
      <c r="E10" s="126"/>
      <c r="F10" s="135"/>
      <c r="G10" s="135"/>
      <c r="H10" s="135"/>
      <c r="I10" s="110"/>
      <c r="J10" s="112"/>
      <c r="K10" s="112"/>
      <c r="L10" s="112"/>
      <c r="M10" s="112"/>
      <c r="N10" s="112"/>
      <c r="O10" s="136"/>
      <c r="P10" s="137"/>
    </row>
    <row r="11" spans="1:16" ht="15" thickBot="1" x14ac:dyDescent="0.35">
      <c r="A11" s="132">
        <v>1</v>
      </c>
      <c r="B11" s="124">
        <v>2</v>
      </c>
      <c r="C11" s="124">
        <v>3</v>
      </c>
      <c r="D11" s="138">
        <v>4</v>
      </c>
      <c r="E11" s="139"/>
      <c r="F11" s="124">
        <v>5</v>
      </c>
      <c r="G11" s="124">
        <v>6</v>
      </c>
      <c r="H11" s="124">
        <v>7</v>
      </c>
      <c r="I11" s="110"/>
      <c r="J11" s="112" t="s">
        <v>285</v>
      </c>
      <c r="K11" s="140" t="s">
        <v>286</v>
      </c>
      <c r="L11" s="140"/>
      <c r="M11" s="140"/>
      <c r="N11" s="141"/>
      <c r="O11" s="142" t="s">
        <v>287</v>
      </c>
      <c r="P11" s="143"/>
    </row>
    <row r="12" spans="1:16" ht="16.2" thickBot="1" x14ac:dyDescent="0.35">
      <c r="A12" s="144"/>
      <c r="B12" s="145"/>
      <c r="C12" s="146" t="s">
        <v>288</v>
      </c>
      <c r="D12" s="147"/>
      <c r="E12" s="148"/>
      <c r="F12" s="149"/>
      <c r="G12" s="149"/>
      <c r="H12" s="145"/>
      <c r="I12" s="112"/>
      <c r="J12" s="112"/>
      <c r="K12" s="112"/>
      <c r="L12" s="150"/>
      <c r="M12" s="150"/>
      <c r="N12" s="118"/>
      <c r="O12" s="134"/>
      <c r="P12" s="145"/>
    </row>
    <row r="13" spans="1:16" ht="15" thickBot="1" x14ac:dyDescent="0.35">
      <c r="A13" s="151" t="s">
        <v>289</v>
      </c>
      <c r="B13" s="151"/>
      <c r="C13" s="151"/>
      <c r="D13" s="151"/>
      <c r="E13" s="152"/>
      <c r="F13" s="145"/>
      <c r="G13" s="145"/>
      <c r="H13" s="145"/>
      <c r="I13" s="112"/>
      <c r="J13" s="112"/>
      <c r="K13" s="110"/>
      <c r="L13" s="110"/>
      <c r="M13" s="153"/>
      <c r="N13" s="153"/>
      <c r="O13" s="110"/>
      <c r="P13" s="110"/>
    </row>
    <row r="17" spans="1:20" ht="18" x14ac:dyDescent="0.35">
      <c r="A17" s="39" t="s">
        <v>235</v>
      </c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</row>
    <row r="18" spans="1:20" ht="18" x14ac:dyDescent="0.35">
      <c r="A18" s="39" t="s">
        <v>236</v>
      </c>
      <c r="B18" s="39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</row>
    <row r="19" spans="1:20" ht="17.399999999999999" x14ac:dyDescent="0.3">
      <c r="A19" s="39" t="s">
        <v>254</v>
      </c>
      <c r="B19" s="41"/>
      <c r="C19" s="41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</row>
    <row r="20" spans="1:20" ht="15" customHeight="1" x14ac:dyDescent="0.3">
      <c r="A20" s="81"/>
      <c r="B20" s="76" t="s">
        <v>0</v>
      </c>
      <c r="C20" s="73" t="s">
        <v>175</v>
      </c>
      <c r="D20" s="74"/>
      <c r="E20" s="89" t="s">
        <v>1</v>
      </c>
      <c r="F20" s="89"/>
      <c r="G20" s="89"/>
      <c r="H20" s="90" t="s">
        <v>14</v>
      </c>
      <c r="I20" s="89" t="s">
        <v>2</v>
      </c>
      <c r="J20" s="89"/>
      <c r="K20" s="89"/>
      <c r="L20" s="89" t="s">
        <v>3</v>
      </c>
      <c r="M20" s="89"/>
      <c r="N20" s="89"/>
      <c r="O20" s="89"/>
    </row>
    <row r="21" spans="1:20" ht="18" x14ac:dyDescent="0.35">
      <c r="A21" s="82"/>
      <c r="B21" s="78"/>
      <c r="C21" s="30" t="s">
        <v>176</v>
      </c>
      <c r="D21" s="28" t="s">
        <v>177</v>
      </c>
      <c r="E21" s="29" t="s">
        <v>4</v>
      </c>
      <c r="F21" s="29" t="s">
        <v>5</v>
      </c>
      <c r="G21" s="29" t="s">
        <v>6</v>
      </c>
      <c r="H21" s="91"/>
      <c r="I21" s="30" t="s">
        <v>7</v>
      </c>
      <c r="J21" s="30" t="s">
        <v>8</v>
      </c>
      <c r="K21" s="30" t="s">
        <v>9</v>
      </c>
      <c r="L21" s="30" t="s">
        <v>10</v>
      </c>
      <c r="M21" s="30" t="s">
        <v>11</v>
      </c>
      <c r="N21" s="30" t="s">
        <v>12</v>
      </c>
      <c r="O21" s="30" t="s">
        <v>13</v>
      </c>
      <c r="Q21" s="11"/>
      <c r="R21" s="11"/>
      <c r="S21" s="11"/>
      <c r="T21" s="11"/>
    </row>
    <row r="22" spans="1:20" ht="18" x14ac:dyDescent="0.35">
      <c r="A22" s="73" t="s">
        <v>15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Q22" s="11"/>
      <c r="R22" s="11"/>
      <c r="S22" s="11"/>
      <c r="T22" s="11"/>
    </row>
    <row r="23" spans="1:20" ht="18" x14ac:dyDescent="0.35">
      <c r="A23" s="81" t="s">
        <v>200</v>
      </c>
      <c r="B23" s="31" t="s">
        <v>29</v>
      </c>
      <c r="C23" s="73" t="s">
        <v>33</v>
      </c>
      <c r="D23" s="74"/>
      <c r="E23" s="30">
        <v>27.84</v>
      </c>
      <c r="F23" s="30">
        <v>18</v>
      </c>
      <c r="G23" s="30">
        <v>32.4</v>
      </c>
      <c r="H23" s="30">
        <v>279.60000000000002</v>
      </c>
      <c r="I23" s="30">
        <v>0.09</v>
      </c>
      <c r="J23" s="30">
        <v>0.74</v>
      </c>
      <c r="K23" s="30">
        <v>0.33</v>
      </c>
      <c r="L23" s="30">
        <v>226.4</v>
      </c>
      <c r="M23" s="30">
        <v>344.91</v>
      </c>
      <c r="N23" s="30">
        <v>48.92</v>
      </c>
      <c r="O23" s="30">
        <v>0.84</v>
      </c>
      <c r="Q23" s="11"/>
      <c r="R23" s="11"/>
      <c r="S23" s="11"/>
      <c r="T23" s="11"/>
    </row>
    <row r="24" spans="1:20" ht="18" x14ac:dyDescent="0.35">
      <c r="A24" s="95"/>
      <c r="B24" s="32" t="s">
        <v>82</v>
      </c>
      <c r="C24" s="33">
        <v>141</v>
      </c>
      <c r="D24" s="34">
        <v>141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Q24" s="11"/>
      <c r="R24" s="20"/>
      <c r="S24" s="11"/>
      <c r="T24" s="12"/>
    </row>
    <row r="25" spans="1:20" ht="18" x14ac:dyDescent="0.35">
      <c r="A25" s="95"/>
      <c r="B25" s="32" t="s">
        <v>150</v>
      </c>
      <c r="C25" s="33">
        <v>10</v>
      </c>
      <c r="D25" s="34">
        <v>10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Q25" s="11"/>
      <c r="R25" s="11"/>
      <c r="S25" s="11"/>
      <c r="T25" s="11"/>
    </row>
    <row r="26" spans="1:20" ht="18" x14ac:dyDescent="0.35">
      <c r="A26" s="95"/>
      <c r="B26" s="32" t="s">
        <v>83</v>
      </c>
      <c r="C26" s="33">
        <v>10</v>
      </c>
      <c r="D26" s="34">
        <v>10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Q26" s="11"/>
      <c r="R26" s="11"/>
      <c r="S26" s="11"/>
      <c r="T26" s="11"/>
    </row>
    <row r="27" spans="1:20" ht="18" x14ac:dyDescent="0.35">
      <c r="A27" s="95"/>
      <c r="B27" s="32" t="s">
        <v>84</v>
      </c>
      <c r="C27" s="42">
        <v>4</v>
      </c>
      <c r="D27" s="35" t="s">
        <v>87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Q27" s="11"/>
      <c r="R27" s="11"/>
      <c r="S27" s="11"/>
      <c r="T27" s="11"/>
    </row>
    <row r="28" spans="1:20" ht="18" x14ac:dyDescent="0.35">
      <c r="A28" s="95"/>
      <c r="B28" s="32" t="s">
        <v>68</v>
      </c>
      <c r="C28" s="33">
        <v>5</v>
      </c>
      <c r="D28" s="34">
        <v>5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Q28" s="11"/>
      <c r="R28" s="11"/>
      <c r="S28" s="11"/>
      <c r="T28" s="11"/>
    </row>
    <row r="29" spans="1:20" ht="18" x14ac:dyDescent="0.35">
      <c r="A29" s="95"/>
      <c r="B29" s="32" t="s">
        <v>85</v>
      </c>
      <c r="C29" s="33">
        <v>5</v>
      </c>
      <c r="D29" s="34">
        <v>5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Q29" s="11"/>
      <c r="R29" s="11"/>
      <c r="S29" s="11"/>
      <c r="T29" s="11"/>
    </row>
    <row r="30" spans="1:20" ht="18" x14ac:dyDescent="0.35">
      <c r="A30" s="95"/>
      <c r="B30" s="32" t="s">
        <v>80</v>
      </c>
      <c r="C30" s="33">
        <v>5</v>
      </c>
      <c r="D30" s="34">
        <v>5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Q30" s="11"/>
      <c r="R30" s="11"/>
      <c r="S30" s="11"/>
      <c r="T30" s="11"/>
    </row>
    <row r="31" spans="1:20" ht="18" x14ac:dyDescent="0.35">
      <c r="A31" s="82"/>
      <c r="B31" s="32" t="s">
        <v>86</v>
      </c>
      <c r="C31" s="33">
        <v>20</v>
      </c>
      <c r="D31" s="34">
        <v>20</v>
      </c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Q31" s="11"/>
      <c r="R31" s="11"/>
      <c r="S31" s="11"/>
      <c r="T31" s="11"/>
    </row>
    <row r="32" spans="1:20" ht="18" x14ac:dyDescent="0.35">
      <c r="A32" s="81" t="s">
        <v>237</v>
      </c>
      <c r="B32" s="31" t="s">
        <v>156</v>
      </c>
      <c r="C32" s="73">
        <v>50</v>
      </c>
      <c r="D32" s="74"/>
      <c r="E32" s="30">
        <v>13.78</v>
      </c>
      <c r="F32" s="30">
        <v>12.64</v>
      </c>
      <c r="G32" s="30">
        <v>60.11</v>
      </c>
      <c r="H32" s="30">
        <v>394.55</v>
      </c>
      <c r="I32" s="30">
        <v>0.17</v>
      </c>
      <c r="J32" s="30">
        <v>0</v>
      </c>
      <c r="K32" s="30">
        <v>0.15</v>
      </c>
      <c r="L32" s="30">
        <v>215.99</v>
      </c>
      <c r="M32" s="30">
        <v>217</v>
      </c>
      <c r="N32" s="30">
        <v>42.91</v>
      </c>
      <c r="O32" s="30">
        <v>1.74</v>
      </c>
      <c r="Q32" s="11"/>
      <c r="R32" s="11"/>
      <c r="S32" s="11"/>
      <c r="T32" s="11"/>
    </row>
    <row r="33" spans="1:20" ht="18" x14ac:dyDescent="0.35">
      <c r="A33" s="95"/>
      <c r="B33" s="32" t="s">
        <v>157</v>
      </c>
      <c r="C33" s="33">
        <v>16</v>
      </c>
      <c r="D33" s="34">
        <v>16</v>
      </c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Q33" s="11"/>
      <c r="R33" s="11"/>
      <c r="S33" s="11"/>
      <c r="T33" s="11"/>
    </row>
    <row r="34" spans="1:20" ht="18" x14ac:dyDescent="0.35">
      <c r="A34" s="95"/>
      <c r="B34" s="32" t="s">
        <v>158</v>
      </c>
      <c r="C34" s="33">
        <v>30</v>
      </c>
      <c r="D34" s="34">
        <v>30</v>
      </c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Q34" s="11"/>
      <c r="R34" s="11"/>
      <c r="S34" s="11"/>
      <c r="T34" s="11"/>
    </row>
    <row r="35" spans="1:20" ht="18" x14ac:dyDescent="0.35">
      <c r="A35" s="82"/>
      <c r="B35" s="32" t="s">
        <v>68</v>
      </c>
      <c r="C35" s="33">
        <v>7</v>
      </c>
      <c r="D35" s="34">
        <v>5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Q35" s="11"/>
      <c r="R35" s="11"/>
      <c r="S35" s="11"/>
      <c r="T35" s="11"/>
    </row>
    <row r="36" spans="1:20" ht="18" x14ac:dyDescent="0.35">
      <c r="A36" s="81" t="s">
        <v>201</v>
      </c>
      <c r="B36" s="31" t="s">
        <v>32</v>
      </c>
      <c r="C36" s="73" t="s">
        <v>34</v>
      </c>
      <c r="D36" s="74"/>
      <c r="E36" s="30">
        <v>0.434</v>
      </c>
      <c r="F36" s="30">
        <v>0</v>
      </c>
      <c r="G36" s="30">
        <v>12.725</v>
      </c>
      <c r="H36" s="30">
        <v>46.033000000000001</v>
      </c>
      <c r="I36" s="30">
        <v>0.02</v>
      </c>
      <c r="J36" s="30">
        <v>0.08</v>
      </c>
      <c r="K36" s="30">
        <v>0</v>
      </c>
      <c r="L36" s="30">
        <v>3.0939999999999999</v>
      </c>
      <c r="M36" s="30">
        <v>2.7949999999999999</v>
      </c>
      <c r="N36" s="30">
        <v>0.55000000000000004</v>
      </c>
      <c r="O36" s="30">
        <v>2E-3</v>
      </c>
      <c r="Q36" s="11"/>
      <c r="R36" s="11"/>
      <c r="S36" s="11"/>
      <c r="T36" s="11"/>
    </row>
    <row r="37" spans="1:20" ht="18" x14ac:dyDescent="0.35">
      <c r="A37" s="95"/>
      <c r="B37" s="32" t="s">
        <v>88</v>
      </c>
      <c r="C37" s="33">
        <v>2</v>
      </c>
      <c r="D37" s="34">
        <v>2</v>
      </c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Q37" s="11"/>
      <c r="R37" s="11"/>
      <c r="S37" s="11"/>
      <c r="T37" s="11"/>
    </row>
    <row r="38" spans="1:20" ht="18" x14ac:dyDescent="0.35">
      <c r="A38" s="95"/>
      <c r="B38" s="32" t="s">
        <v>83</v>
      </c>
      <c r="C38" s="33">
        <v>15</v>
      </c>
      <c r="D38" s="34">
        <v>15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Q38" s="11"/>
      <c r="R38" s="11"/>
      <c r="S38" s="11"/>
      <c r="T38" s="11"/>
    </row>
    <row r="39" spans="1:20" ht="18" x14ac:dyDescent="0.35">
      <c r="A39" s="82"/>
      <c r="B39" s="32" t="s">
        <v>89</v>
      </c>
      <c r="C39" s="33">
        <v>7</v>
      </c>
      <c r="D39" s="34">
        <v>7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Q39" s="11"/>
      <c r="R39" s="11"/>
      <c r="S39" s="11"/>
      <c r="T39" s="11"/>
    </row>
    <row r="40" spans="1:20" ht="18" x14ac:dyDescent="0.35">
      <c r="A40" s="81" t="s">
        <v>202</v>
      </c>
      <c r="B40" s="31" t="s">
        <v>152</v>
      </c>
      <c r="C40" s="73">
        <v>60</v>
      </c>
      <c r="D40" s="74"/>
      <c r="E40" s="30">
        <v>0.46</v>
      </c>
      <c r="F40" s="30">
        <v>3.65</v>
      </c>
      <c r="G40" s="30">
        <v>1.43</v>
      </c>
      <c r="H40" s="30">
        <v>40.380000000000003</v>
      </c>
      <c r="I40" s="30">
        <v>0.02</v>
      </c>
      <c r="J40" s="30">
        <v>5.7</v>
      </c>
      <c r="K40" s="30">
        <v>0</v>
      </c>
      <c r="L40" s="30">
        <v>13.11</v>
      </c>
      <c r="M40" s="30">
        <v>24.01</v>
      </c>
      <c r="N40" s="30">
        <v>7.98</v>
      </c>
      <c r="O40" s="30">
        <v>0.34</v>
      </c>
      <c r="Q40" s="13"/>
      <c r="R40" s="11"/>
      <c r="S40" s="13"/>
      <c r="T40" s="11"/>
    </row>
    <row r="41" spans="1:20" ht="18" x14ac:dyDescent="0.35">
      <c r="A41" s="95"/>
      <c r="B41" s="32" t="s">
        <v>153</v>
      </c>
      <c r="C41" s="33">
        <v>71.3</v>
      </c>
      <c r="D41" s="34">
        <v>57</v>
      </c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Q41" s="13"/>
      <c r="R41" s="11"/>
      <c r="S41" s="13"/>
      <c r="T41" s="11"/>
    </row>
    <row r="42" spans="1:20" ht="18" x14ac:dyDescent="0.35">
      <c r="A42" s="82"/>
      <c r="B42" s="32" t="s">
        <v>154</v>
      </c>
      <c r="C42" s="33">
        <v>3.6</v>
      </c>
      <c r="D42" s="34">
        <v>3.6</v>
      </c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Q42" s="13"/>
      <c r="R42" s="11"/>
      <c r="S42" s="13"/>
      <c r="T42" s="11"/>
    </row>
    <row r="43" spans="1:20" ht="18" x14ac:dyDescent="0.35">
      <c r="A43" s="36"/>
      <c r="B43" s="31" t="s">
        <v>20</v>
      </c>
      <c r="C43" s="73"/>
      <c r="D43" s="74"/>
      <c r="E43" s="30">
        <f t="shared" ref="E43:O43" si="0">SUM(E23:E40)</f>
        <v>42.513999999999996</v>
      </c>
      <c r="F43" s="30">
        <f t="shared" si="0"/>
        <v>34.29</v>
      </c>
      <c r="G43" s="30">
        <f t="shared" si="0"/>
        <v>106.66499999999999</v>
      </c>
      <c r="H43" s="30">
        <f t="shared" si="0"/>
        <v>760.5630000000001</v>
      </c>
      <c r="I43" s="30">
        <f t="shared" si="0"/>
        <v>0.30000000000000004</v>
      </c>
      <c r="J43" s="30">
        <f t="shared" si="0"/>
        <v>6.5200000000000005</v>
      </c>
      <c r="K43" s="30">
        <f t="shared" si="0"/>
        <v>0.48</v>
      </c>
      <c r="L43" s="30">
        <f t="shared" si="0"/>
        <v>458.59399999999999</v>
      </c>
      <c r="M43" s="30">
        <f t="shared" si="0"/>
        <v>588.71500000000003</v>
      </c>
      <c r="N43" s="30">
        <f t="shared" si="0"/>
        <v>100.36</v>
      </c>
      <c r="O43" s="30">
        <f t="shared" si="0"/>
        <v>2.9219999999999997</v>
      </c>
      <c r="Q43" s="13"/>
      <c r="R43" s="11"/>
      <c r="S43" s="13"/>
      <c r="T43" s="11"/>
    </row>
    <row r="44" spans="1:20" ht="18" x14ac:dyDescent="0.35">
      <c r="A44" s="73" t="s">
        <v>21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4"/>
      <c r="Q44" s="13"/>
      <c r="R44" s="11"/>
      <c r="S44" s="13"/>
      <c r="T44" s="11"/>
    </row>
    <row r="45" spans="1:20" ht="18" x14ac:dyDescent="0.35">
      <c r="A45" s="81" t="s">
        <v>209</v>
      </c>
      <c r="B45" s="38" t="s">
        <v>48</v>
      </c>
      <c r="C45" s="96">
        <v>60</v>
      </c>
      <c r="D45" s="97"/>
      <c r="E45" s="46">
        <v>0.82</v>
      </c>
      <c r="F45" s="46">
        <v>3.71</v>
      </c>
      <c r="G45" s="46">
        <v>5.0599999999999996</v>
      </c>
      <c r="H45" s="46">
        <v>56.88</v>
      </c>
      <c r="I45" s="46">
        <v>0.04</v>
      </c>
      <c r="J45" s="46">
        <v>6.15</v>
      </c>
      <c r="K45" s="46">
        <v>0</v>
      </c>
      <c r="L45" s="46">
        <v>13.92</v>
      </c>
      <c r="M45" s="46">
        <v>26.98</v>
      </c>
      <c r="N45" s="46">
        <v>12.45</v>
      </c>
      <c r="O45" s="46">
        <v>0.51</v>
      </c>
      <c r="Q45" s="13"/>
      <c r="R45" s="11"/>
      <c r="S45" s="13"/>
      <c r="T45" s="11"/>
    </row>
    <row r="46" spans="1:20" ht="18" x14ac:dyDescent="0.35">
      <c r="A46" s="95"/>
      <c r="B46" s="47" t="s">
        <v>73</v>
      </c>
      <c r="C46" s="48" t="s">
        <v>185</v>
      </c>
      <c r="D46" s="49">
        <v>15</v>
      </c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Q46" s="13"/>
      <c r="R46" s="11"/>
      <c r="S46" s="13"/>
      <c r="T46" s="11"/>
    </row>
    <row r="47" spans="1:20" ht="18" x14ac:dyDescent="0.35">
      <c r="A47" s="95"/>
      <c r="B47" s="47" t="s">
        <v>101</v>
      </c>
      <c r="C47" s="48" t="s">
        <v>186</v>
      </c>
      <c r="D47" s="49">
        <v>12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Q47" s="13"/>
      <c r="R47" s="11"/>
      <c r="S47" s="13"/>
      <c r="T47" s="11"/>
    </row>
    <row r="48" spans="1:20" ht="18" x14ac:dyDescent="0.35">
      <c r="A48" s="95"/>
      <c r="B48" s="47" t="s">
        <v>74</v>
      </c>
      <c r="C48" s="48" t="s">
        <v>187</v>
      </c>
      <c r="D48" s="49">
        <v>11.3</v>
      </c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Q48" s="13"/>
      <c r="R48" s="11"/>
      <c r="S48" s="13"/>
      <c r="T48" s="11"/>
    </row>
    <row r="49" spans="1:20" ht="18" x14ac:dyDescent="0.35">
      <c r="A49" s="95"/>
      <c r="B49" s="47" t="s">
        <v>104</v>
      </c>
      <c r="C49" s="48">
        <v>15</v>
      </c>
      <c r="D49" s="49">
        <v>12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Q49" s="13"/>
      <c r="R49" s="11"/>
      <c r="S49" s="13"/>
      <c r="T49" s="11"/>
    </row>
    <row r="50" spans="1:20" ht="18" x14ac:dyDescent="0.35">
      <c r="A50" s="95"/>
      <c r="B50" s="47" t="s">
        <v>75</v>
      </c>
      <c r="C50" s="48" t="s">
        <v>188</v>
      </c>
      <c r="D50" s="49">
        <v>10.7</v>
      </c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Q50" s="13"/>
      <c r="R50" s="11"/>
      <c r="S50" s="13"/>
      <c r="T50" s="11"/>
    </row>
    <row r="51" spans="1:20" ht="18" x14ac:dyDescent="0.35">
      <c r="A51" s="95"/>
      <c r="B51" s="47" t="s">
        <v>91</v>
      </c>
      <c r="C51" s="48">
        <v>3.6</v>
      </c>
      <c r="D51" s="49">
        <v>3.6</v>
      </c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Q51" s="13"/>
      <c r="R51" s="11"/>
      <c r="S51" s="13"/>
      <c r="T51" s="11"/>
    </row>
    <row r="52" spans="1:20" ht="18" x14ac:dyDescent="0.35">
      <c r="A52" s="81" t="s">
        <v>203</v>
      </c>
      <c r="B52" s="31" t="s">
        <v>35</v>
      </c>
      <c r="C52" s="73">
        <v>200</v>
      </c>
      <c r="D52" s="74"/>
      <c r="E52" s="30">
        <v>1.4</v>
      </c>
      <c r="F52" s="30">
        <v>3.91</v>
      </c>
      <c r="G52" s="30">
        <v>6.79</v>
      </c>
      <c r="H52" s="30">
        <v>67.8</v>
      </c>
      <c r="I52" s="30">
        <v>0.05</v>
      </c>
      <c r="J52" s="30">
        <v>14.77</v>
      </c>
      <c r="K52" s="30">
        <v>0</v>
      </c>
      <c r="L52" s="30">
        <v>34.659999999999997</v>
      </c>
      <c r="M52" s="30">
        <v>38.1</v>
      </c>
      <c r="N52" s="30">
        <v>17.8</v>
      </c>
      <c r="O52" s="30">
        <v>0.64</v>
      </c>
      <c r="Q52" s="13"/>
      <c r="R52" s="11"/>
      <c r="S52" s="13"/>
      <c r="T52" s="11"/>
    </row>
    <row r="53" spans="1:20" ht="18" x14ac:dyDescent="0.35">
      <c r="A53" s="95"/>
      <c r="B53" s="32" t="s">
        <v>90</v>
      </c>
      <c r="C53" s="33">
        <v>50</v>
      </c>
      <c r="D53" s="34">
        <v>40</v>
      </c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</row>
    <row r="54" spans="1:20" ht="18" x14ac:dyDescent="0.35">
      <c r="A54" s="95"/>
      <c r="B54" s="32" t="s">
        <v>73</v>
      </c>
      <c r="C54" s="33" t="s">
        <v>182</v>
      </c>
      <c r="D54" s="34">
        <v>24</v>
      </c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</row>
    <row r="55" spans="1:20" ht="18" x14ac:dyDescent="0.35">
      <c r="A55" s="95"/>
      <c r="B55" s="32" t="s">
        <v>74</v>
      </c>
      <c r="C55" s="33" t="s">
        <v>183</v>
      </c>
      <c r="D55" s="34">
        <v>8</v>
      </c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</row>
    <row r="56" spans="1:20" ht="18" x14ac:dyDescent="0.35">
      <c r="A56" s="95"/>
      <c r="B56" s="32" t="s">
        <v>75</v>
      </c>
      <c r="C56" s="33">
        <v>9.6</v>
      </c>
      <c r="D56" s="34">
        <v>8</v>
      </c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</row>
    <row r="57" spans="1:20" ht="18" x14ac:dyDescent="0.35">
      <c r="A57" s="95"/>
      <c r="B57" s="32" t="s">
        <v>91</v>
      </c>
      <c r="C57" s="33">
        <v>4</v>
      </c>
      <c r="D57" s="34">
        <v>4</v>
      </c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</row>
    <row r="58" spans="1:20" ht="18" x14ac:dyDescent="0.35">
      <c r="A58" s="95"/>
      <c r="B58" s="32" t="s">
        <v>103</v>
      </c>
      <c r="C58" s="33">
        <v>32.4</v>
      </c>
      <c r="D58" s="34">
        <v>32.4</v>
      </c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</row>
    <row r="59" spans="1:20" ht="18" x14ac:dyDescent="0.35">
      <c r="A59" s="82"/>
      <c r="B59" s="32" t="s">
        <v>142</v>
      </c>
      <c r="C59" s="33">
        <v>0.2</v>
      </c>
      <c r="D59" s="34">
        <v>0.2</v>
      </c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</row>
    <row r="60" spans="1:20" ht="17.399999999999999" x14ac:dyDescent="0.3">
      <c r="A60" s="81" t="s">
        <v>204</v>
      </c>
      <c r="B60" s="31" t="s">
        <v>36</v>
      </c>
      <c r="C60" s="73">
        <v>80</v>
      </c>
      <c r="D60" s="74"/>
      <c r="E60" s="30">
        <v>10.64</v>
      </c>
      <c r="F60" s="30">
        <v>3.76</v>
      </c>
      <c r="G60" s="30">
        <v>7.67</v>
      </c>
      <c r="H60" s="30">
        <v>107</v>
      </c>
      <c r="I60" s="30">
        <v>7.0000000000000007E-2</v>
      </c>
      <c r="J60" s="30">
        <v>0.34</v>
      </c>
      <c r="K60" s="30">
        <v>21</v>
      </c>
      <c r="L60" s="30">
        <v>42.7</v>
      </c>
      <c r="M60" s="30">
        <v>146.80000000000001</v>
      </c>
      <c r="N60" s="30">
        <v>24</v>
      </c>
      <c r="O60" s="30">
        <v>0.59</v>
      </c>
    </row>
    <row r="61" spans="1:20" ht="18" x14ac:dyDescent="0.35">
      <c r="A61" s="95"/>
      <c r="B61" s="32" t="s">
        <v>92</v>
      </c>
      <c r="C61" s="33">
        <v>80</v>
      </c>
      <c r="D61" s="34">
        <v>74</v>
      </c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</row>
    <row r="62" spans="1:20" ht="18" x14ac:dyDescent="0.35">
      <c r="A62" s="95"/>
      <c r="B62" s="32" t="s">
        <v>120</v>
      </c>
      <c r="C62" s="33">
        <v>10</v>
      </c>
      <c r="D62" s="34">
        <v>10</v>
      </c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</row>
    <row r="63" spans="1:20" ht="18" x14ac:dyDescent="0.35">
      <c r="A63" s="95"/>
      <c r="B63" s="32" t="s">
        <v>84</v>
      </c>
      <c r="C63" s="33">
        <v>0.5</v>
      </c>
      <c r="D63" s="34">
        <v>0.5</v>
      </c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</row>
    <row r="64" spans="1:20" ht="18" x14ac:dyDescent="0.35">
      <c r="A64" s="95"/>
      <c r="B64" s="32" t="s">
        <v>68</v>
      </c>
      <c r="C64" s="33">
        <v>10</v>
      </c>
      <c r="D64" s="34">
        <v>10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</row>
    <row r="65" spans="1:15" ht="18" x14ac:dyDescent="0.35">
      <c r="A65" s="95"/>
      <c r="B65" s="32" t="s">
        <v>80</v>
      </c>
      <c r="C65" s="33">
        <v>7</v>
      </c>
      <c r="D65" s="34">
        <v>7</v>
      </c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</row>
    <row r="66" spans="1:15" ht="18" x14ac:dyDescent="0.35">
      <c r="A66" s="95"/>
      <c r="B66" s="32" t="s">
        <v>142</v>
      </c>
      <c r="C66" s="33">
        <v>0.2</v>
      </c>
      <c r="D66" s="34">
        <v>0.2</v>
      </c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</row>
    <row r="67" spans="1:15" ht="18" x14ac:dyDescent="0.35">
      <c r="A67" s="82"/>
      <c r="B67" s="32" t="s">
        <v>91</v>
      </c>
      <c r="C67" s="33">
        <v>7</v>
      </c>
      <c r="D67" s="34">
        <v>7</v>
      </c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</row>
    <row r="68" spans="1:15" ht="17.399999999999999" x14ac:dyDescent="0.3">
      <c r="A68" s="81" t="s">
        <v>212</v>
      </c>
      <c r="B68" s="31" t="s">
        <v>37</v>
      </c>
      <c r="C68" s="73">
        <v>150</v>
      </c>
      <c r="D68" s="74"/>
      <c r="E68" s="30">
        <v>3.06</v>
      </c>
      <c r="F68" s="30">
        <v>4.8</v>
      </c>
      <c r="G68" s="30">
        <v>20.45</v>
      </c>
      <c r="H68" s="30">
        <v>137.25</v>
      </c>
      <c r="I68" s="30">
        <v>0.14000000000000001</v>
      </c>
      <c r="J68" s="30">
        <v>18.170000000000002</v>
      </c>
      <c r="K68" s="30">
        <v>25.5</v>
      </c>
      <c r="L68" s="30">
        <v>36.979999999999997</v>
      </c>
      <c r="M68" s="30">
        <v>27.75</v>
      </c>
      <c r="N68" s="30">
        <v>86.6</v>
      </c>
      <c r="O68" s="30">
        <v>0.01</v>
      </c>
    </row>
    <row r="69" spans="1:15" ht="18" x14ac:dyDescent="0.35">
      <c r="A69" s="95"/>
      <c r="B69" s="32" t="s">
        <v>73</v>
      </c>
      <c r="C69" s="33" t="s">
        <v>184</v>
      </c>
      <c r="D69" s="34">
        <v>128</v>
      </c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</row>
    <row r="70" spans="1:15" ht="18" x14ac:dyDescent="0.35">
      <c r="A70" s="95"/>
      <c r="B70" s="32" t="s">
        <v>93</v>
      </c>
      <c r="C70" s="33">
        <v>23.7</v>
      </c>
      <c r="D70" s="34">
        <v>22</v>
      </c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</row>
    <row r="71" spans="1:15" ht="18" x14ac:dyDescent="0.35">
      <c r="A71" s="95"/>
      <c r="B71" s="32" t="s">
        <v>68</v>
      </c>
      <c r="C71" s="33">
        <v>5.3</v>
      </c>
      <c r="D71" s="34">
        <v>5</v>
      </c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</row>
    <row r="72" spans="1:15" ht="18" x14ac:dyDescent="0.35">
      <c r="A72" s="82"/>
      <c r="B72" s="32" t="s">
        <v>142</v>
      </c>
      <c r="C72" s="33">
        <v>0.2</v>
      </c>
      <c r="D72" s="34">
        <v>0.2</v>
      </c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</row>
    <row r="73" spans="1:15" ht="17.399999999999999" x14ac:dyDescent="0.3">
      <c r="A73" s="81"/>
      <c r="B73" s="31" t="s">
        <v>144</v>
      </c>
      <c r="C73" s="73">
        <v>200</v>
      </c>
      <c r="D73" s="74"/>
      <c r="E73" s="30">
        <v>1</v>
      </c>
      <c r="F73" s="30">
        <v>0.2</v>
      </c>
      <c r="G73" s="30">
        <v>20.2</v>
      </c>
      <c r="H73" s="30">
        <v>92</v>
      </c>
      <c r="I73" s="30">
        <v>0.02</v>
      </c>
      <c r="J73" s="30">
        <v>4</v>
      </c>
      <c r="K73" s="30">
        <v>0</v>
      </c>
      <c r="L73" s="30">
        <v>14</v>
      </c>
      <c r="M73" s="30">
        <v>14</v>
      </c>
      <c r="N73" s="30">
        <v>8.8000000000000007</v>
      </c>
      <c r="O73" s="30">
        <v>1.8</v>
      </c>
    </row>
    <row r="74" spans="1:15" ht="18" x14ac:dyDescent="0.35">
      <c r="A74" s="82"/>
      <c r="B74" s="32" t="s">
        <v>38</v>
      </c>
      <c r="C74" s="33">
        <v>200</v>
      </c>
      <c r="D74" s="34">
        <v>200</v>
      </c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</row>
    <row r="75" spans="1:15" ht="18" x14ac:dyDescent="0.35">
      <c r="A75" s="36"/>
      <c r="B75" s="31" t="s">
        <v>19</v>
      </c>
      <c r="C75" s="73">
        <v>50</v>
      </c>
      <c r="D75" s="74"/>
      <c r="E75" s="37">
        <v>3.8</v>
      </c>
      <c r="F75" s="30">
        <v>0.45</v>
      </c>
      <c r="G75" s="30">
        <v>24.9</v>
      </c>
      <c r="H75" s="30">
        <v>113.22</v>
      </c>
      <c r="I75" s="30">
        <v>0.08</v>
      </c>
      <c r="J75" s="30">
        <v>0</v>
      </c>
      <c r="K75" s="30">
        <v>0</v>
      </c>
      <c r="L75" s="30">
        <v>13.02</v>
      </c>
      <c r="M75" s="30">
        <v>41.5</v>
      </c>
      <c r="N75" s="30">
        <v>17.53</v>
      </c>
      <c r="O75" s="30">
        <v>0.8</v>
      </c>
    </row>
    <row r="76" spans="1:15" ht="18" x14ac:dyDescent="0.35">
      <c r="A76" s="36"/>
      <c r="B76" s="31" t="s">
        <v>25</v>
      </c>
      <c r="C76" s="73">
        <v>50</v>
      </c>
      <c r="D76" s="74"/>
      <c r="E76" s="30">
        <v>2.75</v>
      </c>
      <c r="F76" s="30">
        <v>0.5</v>
      </c>
      <c r="G76" s="30">
        <v>17</v>
      </c>
      <c r="H76" s="30">
        <v>85</v>
      </c>
      <c r="I76" s="30">
        <v>0.09</v>
      </c>
      <c r="J76" s="30">
        <v>0</v>
      </c>
      <c r="K76" s="30">
        <v>0</v>
      </c>
      <c r="L76" s="30">
        <v>10.5</v>
      </c>
      <c r="M76" s="30">
        <v>87</v>
      </c>
      <c r="N76" s="30">
        <v>28.5</v>
      </c>
      <c r="O76" s="30">
        <v>1.8</v>
      </c>
    </row>
    <row r="77" spans="1:15" ht="18" x14ac:dyDescent="0.35">
      <c r="A77" s="36"/>
      <c r="B77" s="31" t="s">
        <v>27</v>
      </c>
      <c r="C77" s="75"/>
      <c r="D77" s="76"/>
      <c r="E77" s="30">
        <f t="shared" ref="E77:O77" si="1">SUM(E45:E76)</f>
        <v>23.470000000000002</v>
      </c>
      <c r="F77" s="30">
        <f t="shared" si="1"/>
        <v>17.329999999999998</v>
      </c>
      <c r="G77" s="30">
        <f t="shared" si="1"/>
        <v>102.07</v>
      </c>
      <c r="H77" s="30">
        <f t="shared" si="1"/>
        <v>659.15</v>
      </c>
      <c r="I77" s="30">
        <f t="shared" si="1"/>
        <v>0.4900000000000001</v>
      </c>
      <c r="J77" s="30">
        <f t="shared" si="1"/>
        <v>43.430000000000007</v>
      </c>
      <c r="K77" s="30">
        <f t="shared" si="1"/>
        <v>46.5</v>
      </c>
      <c r="L77" s="30">
        <f t="shared" si="1"/>
        <v>165.78</v>
      </c>
      <c r="M77" s="30">
        <f t="shared" si="1"/>
        <v>382.13</v>
      </c>
      <c r="N77" s="30">
        <f t="shared" si="1"/>
        <v>195.68</v>
      </c>
      <c r="O77" s="30">
        <f t="shared" si="1"/>
        <v>6.1499999999999995</v>
      </c>
    </row>
    <row r="78" spans="1:15" ht="18" x14ac:dyDescent="0.35">
      <c r="A78" s="36"/>
      <c r="B78" s="29" t="s">
        <v>178</v>
      </c>
      <c r="C78" s="77"/>
      <c r="D78" s="78"/>
      <c r="E78" s="30">
        <f t="shared" ref="E78:O78" si="2">SUM(E43+E77)</f>
        <v>65.983999999999995</v>
      </c>
      <c r="F78" s="30">
        <f t="shared" si="2"/>
        <v>51.62</v>
      </c>
      <c r="G78" s="30">
        <f t="shared" si="2"/>
        <v>208.73499999999999</v>
      </c>
      <c r="H78" s="30">
        <f t="shared" si="2"/>
        <v>1419.7130000000002</v>
      </c>
      <c r="I78" s="30">
        <f t="shared" si="2"/>
        <v>0.79000000000000015</v>
      </c>
      <c r="J78" s="30">
        <f t="shared" si="2"/>
        <v>49.95000000000001</v>
      </c>
      <c r="K78" s="30">
        <f t="shared" si="2"/>
        <v>46.98</v>
      </c>
      <c r="L78" s="30">
        <f t="shared" si="2"/>
        <v>624.37400000000002</v>
      </c>
      <c r="M78" s="30">
        <f t="shared" si="2"/>
        <v>970.84500000000003</v>
      </c>
      <c r="N78" s="30">
        <f t="shared" si="2"/>
        <v>296.04000000000002</v>
      </c>
      <c r="O78" s="30">
        <f t="shared" si="2"/>
        <v>9.0719999999999992</v>
      </c>
    </row>
    <row r="79" spans="1:15" ht="18" x14ac:dyDescent="0.35">
      <c r="A79" s="36"/>
      <c r="B79" s="79" t="s">
        <v>129</v>
      </c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4"/>
    </row>
    <row r="80" spans="1:15" ht="18" x14ac:dyDescent="0.35">
      <c r="A80" s="36"/>
      <c r="B80" s="31" t="s">
        <v>133</v>
      </c>
      <c r="C80" s="73">
        <v>200</v>
      </c>
      <c r="D80" s="74"/>
      <c r="E80" s="30">
        <v>5.8</v>
      </c>
      <c r="F80" s="30">
        <v>5</v>
      </c>
      <c r="G80" s="30">
        <v>8</v>
      </c>
      <c r="H80" s="30">
        <v>106</v>
      </c>
      <c r="I80" s="30">
        <v>0.08</v>
      </c>
      <c r="J80" s="30">
        <v>0.34</v>
      </c>
      <c r="K80" s="30">
        <v>1.4</v>
      </c>
      <c r="L80" s="30">
        <v>40</v>
      </c>
      <c r="M80" s="30">
        <v>240</v>
      </c>
      <c r="N80" s="30">
        <v>180</v>
      </c>
      <c r="O80" s="30">
        <v>0.2</v>
      </c>
    </row>
    <row r="81" spans="1:15" ht="18" x14ac:dyDescent="0.35">
      <c r="A81" s="36"/>
      <c r="B81" s="31" t="s">
        <v>134</v>
      </c>
      <c r="C81" s="73">
        <v>25</v>
      </c>
      <c r="D81" s="74"/>
      <c r="E81" s="30">
        <v>0.98</v>
      </c>
      <c r="F81" s="30">
        <v>7.65</v>
      </c>
      <c r="G81" s="30">
        <v>15.63</v>
      </c>
      <c r="H81" s="30">
        <v>135.25</v>
      </c>
      <c r="I81" s="30"/>
      <c r="J81" s="30"/>
      <c r="K81" s="30"/>
      <c r="L81" s="30"/>
      <c r="M81" s="30"/>
      <c r="N81" s="30"/>
      <c r="O81" s="30"/>
    </row>
    <row r="82" spans="1:15" ht="18" x14ac:dyDescent="0.35">
      <c r="A82" s="36"/>
      <c r="B82" s="31" t="s">
        <v>132</v>
      </c>
      <c r="C82" s="75"/>
      <c r="D82" s="76"/>
      <c r="E82" s="30">
        <f>SUM(E80:E81)</f>
        <v>6.7799999999999994</v>
      </c>
      <c r="F82" s="30">
        <f t="shared" ref="F82:O82" si="3">SUM(F80:F81)</f>
        <v>12.65</v>
      </c>
      <c r="G82" s="30">
        <f t="shared" si="3"/>
        <v>23.630000000000003</v>
      </c>
      <c r="H82" s="30">
        <f t="shared" si="3"/>
        <v>241.25</v>
      </c>
      <c r="I82" s="30">
        <f t="shared" si="3"/>
        <v>0.08</v>
      </c>
      <c r="J82" s="30">
        <f t="shared" si="3"/>
        <v>0.34</v>
      </c>
      <c r="K82" s="30">
        <f t="shared" si="3"/>
        <v>1.4</v>
      </c>
      <c r="L82" s="30">
        <f t="shared" si="3"/>
        <v>40</v>
      </c>
      <c r="M82" s="30">
        <f t="shared" si="3"/>
        <v>240</v>
      </c>
      <c r="N82" s="30">
        <f t="shared" si="3"/>
        <v>180</v>
      </c>
      <c r="O82" s="30">
        <f t="shared" si="3"/>
        <v>0.2</v>
      </c>
    </row>
    <row r="83" spans="1:15" ht="18" x14ac:dyDescent="0.35">
      <c r="A83" s="36"/>
      <c r="B83" s="31" t="s">
        <v>28</v>
      </c>
      <c r="C83" s="77"/>
      <c r="D83" s="78"/>
      <c r="E83" s="30">
        <f t="shared" ref="E83:O83" si="4">SUM(E43,E77,E82)</f>
        <v>72.763999999999996</v>
      </c>
      <c r="F83" s="30">
        <f t="shared" si="4"/>
        <v>64.27</v>
      </c>
      <c r="G83" s="30">
        <f t="shared" si="4"/>
        <v>232.36499999999998</v>
      </c>
      <c r="H83" s="30">
        <f t="shared" si="4"/>
        <v>1660.9630000000002</v>
      </c>
      <c r="I83" s="30">
        <f t="shared" si="4"/>
        <v>0.87000000000000011</v>
      </c>
      <c r="J83" s="30">
        <f t="shared" si="4"/>
        <v>50.290000000000013</v>
      </c>
      <c r="K83" s="30">
        <f t="shared" si="4"/>
        <v>48.379999999999995</v>
      </c>
      <c r="L83" s="30">
        <f t="shared" si="4"/>
        <v>664.37400000000002</v>
      </c>
      <c r="M83" s="30">
        <f t="shared" si="4"/>
        <v>1210.845</v>
      </c>
      <c r="N83" s="30">
        <f t="shared" si="4"/>
        <v>476.04</v>
      </c>
      <c r="O83" s="30">
        <f t="shared" si="4"/>
        <v>9.2719999999999985</v>
      </c>
    </row>
  </sheetData>
  <mergeCells count="57">
    <mergeCell ref="D12:E12"/>
    <mergeCell ref="A13:E13"/>
    <mergeCell ref="P8:P9"/>
    <mergeCell ref="J9:N9"/>
    <mergeCell ref="P10:P11"/>
    <mergeCell ref="D11:E11"/>
    <mergeCell ref="K11:M11"/>
    <mergeCell ref="H20:H21"/>
    <mergeCell ref="A2:C2"/>
    <mergeCell ref="I2:P3"/>
    <mergeCell ref="F3:G3"/>
    <mergeCell ref="A4:E4"/>
    <mergeCell ref="J4:O4"/>
    <mergeCell ref="J5:K5"/>
    <mergeCell ref="A6:B7"/>
    <mergeCell ref="C6:C10"/>
    <mergeCell ref="D6:E10"/>
    <mergeCell ref="F6:F10"/>
    <mergeCell ref="G6:G10"/>
    <mergeCell ref="H6:H10"/>
    <mergeCell ref="L7:O7"/>
    <mergeCell ref="A8:A10"/>
    <mergeCell ref="B8:B10"/>
    <mergeCell ref="A23:A31"/>
    <mergeCell ref="C45:D45"/>
    <mergeCell ref="C52:D52"/>
    <mergeCell ref="C60:D60"/>
    <mergeCell ref="E20:G20"/>
    <mergeCell ref="C82:D83"/>
    <mergeCell ref="B79:O79"/>
    <mergeCell ref="C75:D75"/>
    <mergeCell ref="C76:D76"/>
    <mergeCell ref="C43:D43"/>
    <mergeCell ref="C77:D78"/>
    <mergeCell ref="A44:O44"/>
    <mergeCell ref="A45:A51"/>
    <mergeCell ref="A52:A59"/>
    <mergeCell ref="A60:A67"/>
    <mergeCell ref="C81:D81"/>
    <mergeCell ref="A68:A72"/>
    <mergeCell ref="A73:A74"/>
    <mergeCell ref="A32:A35"/>
    <mergeCell ref="A36:A39"/>
    <mergeCell ref="C80:D80"/>
    <mergeCell ref="C20:D20"/>
    <mergeCell ref="C23:D23"/>
    <mergeCell ref="C32:D32"/>
    <mergeCell ref="C36:D36"/>
    <mergeCell ref="C40:D40"/>
    <mergeCell ref="C68:D68"/>
    <mergeCell ref="C73:D73"/>
    <mergeCell ref="A40:A42"/>
    <mergeCell ref="A22:O22"/>
    <mergeCell ref="A20:A21"/>
    <mergeCell ref="B20:B21"/>
    <mergeCell ref="I20:K20"/>
    <mergeCell ref="L20:O20"/>
  </mergeCells>
  <hyperlinks>
    <hyperlink ref="L7" r:id="rId1" display="http://www.referent.ru/1/121733?l0"/>
  </hyperlinks>
  <pageMargins left="0.7" right="0.7" top="0.75" bottom="0.75" header="0.3" footer="0.3"/>
  <pageSetup paperSize="9" scale="68" fitToHeight="2" orientation="landscape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3"/>
  <sheetViews>
    <sheetView workbookViewId="0">
      <selection activeCell="A4" sqref="A4:E4"/>
    </sheetView>
  </sheetViews>
  <sheetFormatPr defaultRowHeight="14.4" x14ac:dyDescent="0.3"/>
  <cols>
    <col min="1" max="1" width="17.44140625" customWidth="1"/>
    <col min="2" max="2" width="38.109375" customWidth="1"/>
    <col min="3" max="3" width="16.88671875" customWidth="1"/>
    <col min="4" max="4" width="14.44140625" customWidth="1"/>
    <col min="5" max="5" width="14.109375" customWidth="1"/>
    <col min="6" max="6" width="11" customWidth="1"/>
    <col min="7" max="7" width="12.109375" customWidth="1"/>
    <col min="8" max="8" width="14" customWidth="1"/>
    <col min="9" max="9" width="7" customWidth="1"/>
    <col min="10" max="10" width="6.88671875" customWidth="1"/>
    <col min="11" max="11" width="6.5546875" customWidth="1"/>
    <col min="12" max="12" width="8.5546875" customWidth="1"/>
    <col min="13" max="13" width="8" customWidth="1"/>
    <col min="14" max="14" width="8.109375" customWidth="1"/>
    <col min="15" max="15" width="7.33203125" customWidth="1"/>
    <col min="17" max="17" width="23.6640625" customWidth="1"/>
    <col min="18" max="18" width="17.44140625" customWidth="1"/>
  </cols>
  <sheetData>
    <row r="1" spans="1:16" x14ac:dyDescent="0.3">
      <c r="A1" t="s">
        <v>267</v>
      </c>
    </row>
    <row r="2" spans="1:16" ht="15" thickBot="1" x14ac:dyDescent="0.35">
      <c r="A2" s="108" t="s">
        <v>268</v>
      </c>
      <c r="B2" s="108"/>
      <c r="C2" s="108"/>
      <c r="D2" s="109"/>
      <c r="E2" s="110"/>
      <c r="F2" s="111" t="s">
        <v>269</v>
      </c>
      <c r="G2" s="109"/>
      <c r="H2" s="112"/>
      <c r="I2" s="113" t="s">
        <v>270</v>
      </c>
      <c r="J2" s="113"/>
      <c r="K2" s="113"/>
      <c r="L2" s="113"/>
      <c r="M2" s="113"/>
      <c r="N2" s="113"/>
      <c r="O2" s="113"/>
      <c r="P2" s="113"/>
    </row>
    <row r="3" spans="1:16" x14ac:dyDescent="0.3">
      <c r="A3" s="110"/>
      <c r="B3" s="110"/>
      <c r="C3" s="110"/>
      <c r="D3" s="110" t="s">
        <v>271</v>
      </c>
      <c r="E3" s="110"/>
      <c r="F3" s="114" t="s">
        <v>272</v>
      </c>
      <c r="G3" s="114"/>
      <c r="H3" s="110"/>
      <c r="I3" s="113"/>
      <c r="J3" s="113"/>
      <c r="K3" s="113"/>
      <c r="L3" s="113"/>
      <c r="M3" s="113"/>
      <c r="N3" s="113"/>
      <c r="O3" s="113"/>
      <c r="P3" s="113"/>
    </row>
    <row r="4" spans="1:16" x14ac:dyDescent="0.3">
      <c r="A4" s="108" t="s">
        <v>291</v>
      </c>
      <c r="B4" s="108"/>
      <c r="C4" s="108"/>
      <c r="D4" s="108"/>
      <c r="E4" s="108"/>
      <c r="F4" s="110"/>
      <c r="G4" s="110"/>
      <c r="H4" s="110"/>
      <c r="I4" s="110"/>
      <c r="J4" s="115"/>
      <c r="K4" s="115"/>
      <c r="L4" s="115"/>
      <c r="M4" s="115"/>
      <c r="N4" s="115"/>
      <c r="O4" s="115"/>
      <c r="P4" s="110"/>
    </row>
    <row r="5" spans="1:16" ht="15" thickBot="1" x14ac:dyDescent="0.35">
      <c r="A5" s="109"/>
      <c r="B5" s="109"/>
      <c r="C5" s="109"/>
      <c r="D5" s="116"/>
      <c r="E5" s="109"/>
      <c r="F5" s="109"/>
      <c r="G5" s="109"/>
      <c r="H5" s="109"/>
      <c r="I5" s="110"/>
      <c r="J5" s="117"/>
      <c r="K5" s="117"/>
      <c r="L5" s="118"/>
      <c r="M5" s="118"/>
      <c r="N5" s="118"/>
      <c r="O5" s="118"/>
      <c r="P5" s="109"/>
    </row>
    <row r="6" spans="1:16" ht="15" thickBot="1" x14ac:dyDescent="0.35">
      <c r="A6" s="119" t="s">
        <v>273</v>
      </c>
      <c r="B6" s="120"/>
      <c r="C6" s="121" t="s">
        <v>274</v>
      </c>
      <c r="D6" s="119" t="s">
        <v>275</v>
      </c>
      <c r="E6" s="120"/>
      <c r="F6" s="121" t="s">
        <v>276</v>
      </c>
      <c r="G6" s="121" t="s">
        <v>277</v>
      </c>
      <c r="H6" s="121" t="s">
        <v>278</v>
      </c>
      <c r="I6" s="110"/>
      <c r="J6" s="110"/>
      <c r="K6" s="110"/>
      <c r="L6" s="122"/>
      <c r="M6" s="122"/>
      <c r="N6" s="122"/>
      <c r="O6" s="123"/>
      <c r="P6" s="124" t="s">
        <v>279</v>
      </c>
    </row>
    <row r="7" spans="1:16" ht="15" thickBot="1" x14ac:dyDescent="0.35">
      <c r="A7" s="125"/>
      <c r="B7" s="126"/>
      <c r="C7" s="127"/>
      <c r="D7" s="128"/>
      <c r="E7" s="129"/>
      <c r="F7" s="127"/>
      <c r="G7" s="127"/>
      <c r="H7" s="127"/>
      <c r="I7" s="110"/>
      <c r="J7" s="110"/>
      <c r="K7" s="110"/>
      <c r="L7" s="130" t="s">
        <v>280</v>
      </c>
      <c r="M7" s="130"/>
      <c r="N7" s="130"/>
      <c r="O7" s="131"/>
      <c r="P7" s="132">
        <v>504202</v>
      </c>
    </row>
    <row r="8" spans="1:16" x14ac:dyDescent="0.3">
      <c r="A8" s="121" t="s">
        <v>281</v>
      </c>
      <c r="B8" s="121" t="s">
        <v>282</v>
      </c>
      <c r="C8" s="127"/>
      <c r="D8" s="128"/>
      <c r="E8" s="129"/>
      <c r="F8" s="127"/>
      <c r="G8" s="127"/>
      <c r="H8" s="127"/>
      <c r="I8" s="110"/>
      <c r="J8" s="110"/>
      <c r="K8" s="110"/>
      <c r="L8" s="110"/>
      <c r="M8" s="110"/>
      <c r="N8" s="110"/>
      <c r="O8" s="133"/>
      <c r="P8" s="121"/>
    </row>
    <row r="9" spans="1:16" ht="15" thickBot="1" x14ac:dyDescent="0.35">
      <c r="A9" s="127"/>
      <c r="B9" s="127"/>
      <c r="C9" s="127"/>
      <c r="D9" s="128"/>
      <c r="E9" s="129"/>
      <c r="F9" s="127"/>
      <c r="G9" s="127"/>
      <c r="H9" s="127"/>
      <c r="I9" s="110"/>
      <c r="J9" s="117" t="s">
        <v>283</v>
      </c>
      <c r="K9" s="117"/>
      <c r="L9" s="117"/>
      <c r="M9" s="117"/>
      <c r="N9" s="117"/>
      <c r="O9" s="134" t="s">
        <v>284</v>
      </c>
      <c r="P9" s="135"/>
    </row>
    <row r="10" spans="1:16" ht="15" thickBot="1" x14ac:dyDescent="0.35">
      <c r="A10" s="135"/>
      <c r="B10" s="135"/>
      <c r="C10" s="135"/>
      <c r="D10" s="125"/>
      <c r="E10" s="126"/>
      <c r="F10" s="135"/>
      <c r="G10" s="135"/>
      <c r="H10" s="135"/>
      <c r="I10" s="110"/>
      <c r="J10" s="112"/>
      <c r="K10" s="112"/>
      <c r="L10" s="112"/>
      <c r="M10" s="112"/>
      <c r="N10" s="112"/>
      <c r="O10" s="136"/>
      <c r="P10" s="137"/>
    </row>
    <row r="11" spans="1:16" ht="21" thickBot="1" x14ac:dyDescent="0.35">
      <c r="A11" s="132">
        <v>1</v>
      </c>
      <c r="B11" s="124">
        <v>2</v>
      </c>
      <c r="C11" s="124">
        <v>3</v>
      </c>
      <c r="D11" s="138">
        <v>4</v>
      </c>
      <c r="E11" s="139"/>
      <c r="F11" s="124">
        <v>5</v>
      </c>
      <c r="G11" s="124">
        <v>6</v>
      </c>
      <c r="H11" s="124">
        <v>7</v>
      </c>
      <c r="I11" s="110"/>
      <c r="J11" s="112" t="s">
        <v>285</v>
      </c>
      <c r="K11" s="140" t="s">
        <v>286</v>
      </c>
      <c r="L11" s="140"/>
      <c r="M11" s="140"/>
      <c r="N11" s="141"/>
      <c r="O11" s="142" t="s">
        <v>287</v>
      </c>
      <c r="P11" s="143"/>
    </row>
    <row r="12" spans="1:16" ht="16.2" thickBot="1" x14ac:dyDescent="0.35">
      <c r="A12" s="144"/>
      <c r="B12" s="145"/>
      <c r="C12" s="146" t="s">
        <v>288</v>
      </c>
      <c r="D12" s="147"/>
      <c r="E12" s="148"/>
      <c r="F12" s="149"/>
      <c r="G12" s="149"/>
      <c r="H12" s="145"/>
      <c r="I12" s="112"/>
      <c r="J12" s="112"/>
      <c r="K12" s="112"/>
      <c r="L12" s="150"/>
      <c r="M12" s="150"/>
      <c r="N12" s="118"/>
      <c r="O12" s="134"/>
      <c r="P12" s="145"/>
    </row>
    <row r="13" spans="1:16" ht="15" thickBot="1" x14ac:dyDescent="0.35">
      <c r="A13" s="151" t="s">
        <v>289</v>
      </c>
      <c r="B13" s="151"/>
      <c r="C13" s="151"/>
      <c r="D13" s="151"/>
      <c r="E13" s="152"/>
      <c r="F13" s="145"/>
      <c r="G13" s="145"/>
      <c r="H13" s="145"/>
      <c r="I13" s="112"/>
      <c r="J13" s="112"/>
      <c r="K13" s="110"/>
      <c r="L13" s="110"/>
      <c r="M13" s="153"/>
      <c r="N13" s="153"/>
      <c r="O13" s="110"/>
      <c r="P13" s="110"/>
    </row>
    <row r="17" spans="1:18" ht="18" x14ac:dyDescent="0.35">
      <c r="A17" s="39" t="s">
        <v>238</v>
      </c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</row>
    <row r="18" spans="1:18" ht="18" x14ac:dyDescent="0.35">
      <c r="A18" s="39" t="s">
        <v>239</v>
      </c>
      <c r="B18" s="39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</row>
    <row r="19" spans="1:18" ht="17.399999999999999" x14ac:dyDescent="0.3">
      <c r="A19" s="39" t="s">
        <v>254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</row>
    <row r="20" spans="1:18" ht="17.399999999999999" x14ac:dyDescent="0.3">
      <c r="A20" s="81"/>
      <c r="B20" s="74" t="s">
        <v>0</v>
      </c>
      <c r="C20" s="73" t="s">
        <v>175</v>
      </c>
      <c r="D20" s="74"/>
      <c r="E20" s="89" t="s">
        <v>1</v>
      </c>
      <c r="F20" s="89"/>
      <c r="G20" s="89"/>
      <c r="H20" s="90" t="s">
        <v>14</v>
      </c>
      <c r="I20" s="89" t="s">
        <v>2</v>
      </c>
      <c r="J20" s="89"/>
      <c r="K20" s="89"/>
      <c r="L20" s="89" t="s">
        <v>3</v>
      </c>
      <c r="M20" s="89"/>
      <c r="N20" s="89"/>
      <c r="O20" s="89"/>
    </row>
    <row r="21" spans="1:18" ht="17.399999999999999" x14ac:dyDescent="0.3">
      <c r="A21" s="82"/>
      <c r="B21" s="74"/>
      <c r="C21" s="27" t="s">
        <v>176</v>
      </c>
      <c r="D21" s="28" t="s">
        <v>177</v>
      </c>
      <c r="E21" s="30" t="s">
        <v>4</v>
      </c>
      <c r="F21" s="30" t="s">
        <v>5</v>
      </c>
      <c r="G21" s="30" t="s">
        <v>6</v>
      </c>
      <c r="H21" s="91"/>
      <c r="I21" s="30" t="s">
        <v>7</v>
      </c>
      <c r="J21" s="30" t="s">
        <v>8</v>
      </c>
      <c r="K21" s="30" t="s">
        <v>9</v>
      </c>
      <c r="L21" s="30" t="s">
        <v>10</v>
      </c>
      <c r="M21" s="30" t="s">
        <v>11</v>
      </c>
      <c r="N21" s="30" t="s">
        <v>12</v>
      </c>
      <c r="O21" s="30" t="s">
        <v>13</v>
      </c>
    </row>
    <row r="22" spans="1:18" ht="17.399999999999999" x14ac:dyDescent="0.3">
      <c r="A22" s="73" t="s">
        <v>15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</row>
    <row r="23" spans="1:18" ht="18" x14ac:dyDescent="0.35">
      <c r="A23" s="83" t="s">
        <v>205</v>
      </c>
      <c r="B23" s="31" t="s">
        <v>159</v>
      </c>
      <c r="C23" s="73">
        <v>200</v>
      </c>
      <c r="D23" s="74"/>
      <c r="E23" s="30">
        <v>5.97</v>
      </c>
      <c r="F23" s="30">
        <v>5.48</v>
      </c>
      <c r="G23" s="30">
        <v>17.079999999999998</v>
      </c>
      <c r="H23" s="30">
        <v>141.6</v>
      </c>
      <c r="I23" s="30">
        <v>0.11</v>
      </c>
      <c r="J23" s="30">
        <v>0.91</v>
      </c>
      <c r="K23" s="30">
        <v>30.6</v>
      </c>
      <c r="L23" s="30">
        <v>160.88</v>
      </c>
      <c r="M23" s="30">
        <v>165.66</v>
      </c>
      <c r="N23" s="30">
        <v>46.46</v>
      </c>
      <c r="O23" s="30">
        <v>1.1299999999999999</v>
      </c>
      <c r="Q23" s="21"/>
      <c r="R23" s="22"/>
    </row>
    <row r="24" spans="1:18" ht="18" x14ac:dyDescent="0.35">
      <c r="A24" s="84"/>
      <c r="B24" s="32" t="s">
        <v>79</v>
      </c>
      <c r="C24" s="33">
        <v>140</v>
      </c>
      <c r="D24" s="34">
        <v>140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Q24" s="21"/>
      <c r="R24" s="22"/>
    </row>
    <row r="25" spans="1:18" ht="18" x14ac:dyDescent="0.35">
      <c r="A25" s="84"/>
      <c r="B25" s="32" t="s">
        <v>160</v>
      </c>
      <c r="C25" s="33">
        <v>16</v>
      </c>
      <c r="D25" s="34">
        <v>16</v>
      </c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Q25" s="21"/>
      <c r="R25" s="22"/>
    </row>
    <row r="26" spans="1:18" ht="18" x14ac:dyDescent="0.35">
      <c r="A26" s="84"/>
      <c r="B26" s="32" t="s">
        <v>110</v>
      </c>
      <c r="C26" s="33">
        <v>1.6</v>
      </c>
      <c r="D26" s="34">
        <v>1.6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Q26" s="21"/>
      <c r="R26" s="22"/>
    </row>
    <row r="27" spans="1:18" ht="18" x14ac:dyDescent="0.35">
      <c r="A27" s="85"/>
      <c r="B27" s="32" t="s">
        <v>68</v>
      </c>
      <c r="C27" s="33">
        <v>2</v>
      </c>
      <c r="D27" s="34">
        <v>2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Q27" s="21"/>
      <c r="R27" s="22"/>
    </row>
    <row r="28" spans="1:18" ht="18" x14ac:dyDescent="0.35">
      <c r="A28" s="83" t="s">
        <v>206</v>
      </c>
      <c r="B28" s="31" t="s">
        <v>31</v>
      </c>
      <c r="C28" s="73">
        <v>20</v>
      </c>
      <c r="D28" s="74"/>
      <c r="E28" s="30">
        <v>0</v>
      </c>
      <c r="F28" s="30">
        <v>16.399999999999999</v>
      </c>
      <c r="G28" s="30">
        <v>0.2</v>
      </c>
      <c r="H28" s="30">
        <v>150</v>
      </c>
      <c r="I28" s="30">
        <v>0</v>
      </c>
      <c r="J28" s="30">
        <v>0</v>
      </c>
      <c r="K28" s="30">
        <v>118</v>
      </c>
      <c r="L28" s="30">
        <v>2</v>
      </c>
      <c r="M28" s="30">
        <v>4</v>
      </c>
      <c r="N28" s="30">
        <v>0</v>
      </c>
      <c r="O28" s="30">
        <v>0</v>
      </c>
      <c r="Q28" s="21"/>
      <c r="R28" s="22"/>
    </row>
    <row r="29" spans="1:18" ht="18" x14ac:dyDescent="0.35">
      <c r="A29" s="85"/>
      <c r="B29" s="32" t="s">
        <v>68</v>
      </c>
      <c r="C29" s="33">
        <v>20</v>
      </c>
      <c r="D29" s="34">
        <v>20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Q29" s="21"/>
      <c r="R29" s="22"/>
    </row>
    <row r="30" spans="1:18" ht="18" x14ac:dyDescent="0.35">
      <c r="A30" s="45"/>
      <c r="B30" s="31" t="s">
        <v>19</v>
      </c>
      <c r="C30" s="73">
        <v>50</v>
      </c>
      <c r="D30" s="74"/>
      <c r="E30" s="37">
        <v>3.8</v>
      </c>
      <c r="F30" s="30">
        <v>0.45</v>
      </c>
      <c r="G30" s="30">
        <v>24.9</v>
      </c>
      <c r="H30" s="30">
        <v>113.22</v>
      </c>
      <c r="I30" s="30">
        <v>0.08</v>
      </c>
      <c r="J30" s="30">
        <v>0</v>
      </c>
      <c r="K30" s="30">
        <v>0</v>
      </c>
      <c r="L30" s="30">
        <v>13.02</v>
      </c>
      <c r="M30" s="30">
        <v>41.5</v>
      </c>
      <c r="N30" s="30">
        <v>17.53</v>
      </c>
      <c r="O30" s="30">
        <v>0.8</v>
      </c>
      <c r="Q30" s="21"/>
      <c r="R30" s="22"/>
    </row>
    <row r="31" spans="1:18" ht="18" x14ac:dyDescent="0.35">
      <c r="A31" s="83" t="s">
        <v>201</v>
      </c>
      <c r="B31" s="43" t="s">
        <v>32</v>
      </c>
      <c r="C31" s="73" t="s">
        <v>40</v>
      </c>
      <c r="D31" s="74"/>
      <c r="E31" s="44">
        <v>0.434</v>
      </c>
      <c r="F31" s="30"/>
      <c r="G31" s="30">
        <v>12.725</v>
      </c>
      <c r="H31" s="30">
        <v>46.033000000000001</v>
      </c>
      <c r="I31" s="30">
        <v>0.02</v>
      </c>
      <c r="J31" s="30">
        <v>0.08</v>
      </c>
      <c r="K31" s="30"/>
      <c r="L31" s="30">
        <v>3.0939999999999999</v>
      </c>
      <c r="M31" s="30">
        <v>2.7949999999999999</v>
      </c>
      <c r="N31" s="30">
        <v>0.55000000000000004</v>
      </c>
      <c r="O31" s="30">
        <v>2E-3</v>
      </c>
      <c r="Q31" s="21"/>
      <c r="R31" s="22"/>
    </row>
    <row r="32" spans="1:18" ht="18" x14ac:dyDescent="0.35">
      <c r="A32" s="84"/>
      <c r="B32" s="32" t="s">
        <v>88</v>
      </c>
      <c r="C32" s="33">
        <v>2</v>
      </c>
      <c r="D32" s="34">
        <v>2</v>
      </c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Q32" s="21"/>
      <c r="R32" s="22"/>
    </row>
    <row r="33" spans="1:18" ht="18" x14ac:dyDescent="0.35">
      <c r="A33" s="84"/>
      <c r="B33" s="32" t="s">
        <v>83</v>
      </c>
      <c r="C33" s="33">
        <v>15</v>
      </c>
      <c r="D33" s="34">
        <v>15</v>
      </c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Q33" s="21"/>
      <c r="R33" s="22"/>
    </row>
    <row r="34" spans="1:18" ht="18" x14ac:dyDescent="0.35">
      <c r="A34" s="85"/>
      <c r="B34" s="32" t="s">
        <v>89</v>
      </c>
      <c r="C34" s="33">
        <v>7</v>
      </c>
      <c r="D34" s="34">
        <v>7</v>
      </c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Q34" s="21"/>
      <c r="R34" s="22"/>
    </row>
    <row r="35" spans="1:18" ht="18" x14ac:dyDescent="0.35">
      <c r="A35" s="65"/>
      <c r="B35" s="31" t="s">
        <v>128</v>
      </c>
      <c r="C35" s="73">
        <v>150</v>
      </c>
      <c r="D35" s="74"/>
      <c r="E35" s="37">
        <v>0.6</v>
      </c>
      <c r="F35" s="30">
        <v>0.6</v>
      </c>
      <c r="G35" s="30">
        <v>18</v>
      </c>
      <c r="H35" s="30">
        <v>60</v>
      </c>
      <c r="I35" s="30">
        <v>0.05</v>
      </c>
      <c r="J35" s="30">
        <v>15</v>
      </c>
      <c r="K35" s="30"/>
      <c r="L35" s="30">
        <v>18</v>
      </c>
      <c r="M35" s="30">
        <v>16</v>
      </c>
      <c r="N35" s="30">
        <v>13</v>
      </c>
      <c r="O35" s="30">
        <v>3.3</v>
      </c>
      <c r="Q35" s="21"/>
      <c r="R35" s="22"/>
    </row>
    <row r="36" spans="1:18" ht="18" x14ac:dyDescent="0.35">
      <c r="A36" s="45"/>
      <c r="B36" s="31" t="s">
        <v>20</v>
      </c>
      <c r="C36" s="73"/>
      <c r="D36" s="74"/>
      <c r="E36" s="30">
        <f t="shared" ref="E36:O36" si="0">SUM(E23:E35)</f>
        <v>10.803999999999998</v>
      </c>
      <c r="F36" s="30">
        <f t="shared" si="0"/>
        <v>22.93</v>
      </c>
      <c r="G36" s="30">
        <f t="shared" si="0"/>
        <v>72.905000000000001</v>
      </c>
      <c r="H36" s="30">
        <f t="shared" si="0"/>
        <v>510.85300000000007</v>
      </c>
      <c r="I36" s="30">
        <f t="shared" si="0"/>
        <v>0.26</v>
      </c>
      <c r="J36" s="30">
        <f t="shared" si="0"/>
        <v>15.99</v>
      </c>
      <c r="K36" s="30">
        <f t="shared" si="0"/>
        <v>148.6</v>
      </c>
      <c r="L36" s="30">
        <f t="shared" si="0"/>
        <v>196.994</v>
      </c>
      <c r="M36" s="30">
        <f t="shared" si="0"/>
        <v>229.95499999999998</v>
      </c>
      <c r="N36" s="30">
        <f t="shared" si="0"/>
        <v>77.540000000000006</v>
      </c>
      <c r="O36" s="30">
        <f t="shared" si="0"/>
        <v>5.2319999999999993</v>
      </c>
      <c r="Q36" s="23"/>
      <c r="R36" s="22"/>
    </row>
    <row r="37" spans="1:18" ht="18" x14ac:dyDescent="0.35">
      <c r="A37" s="73" t="s">
        <v>21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4"/>
      <c r="Q37" s="23"/>
      <c r="R37" s="22"/>
    </row>
    <row r="38" spans="1:18" ht="18" x14ac:dyDescent="0.35">
      <c r="A38" s="83" t="s">
        <v>195</v>
      </c>
      <c r="B38" s="31" t="s">
        <v>22</v>
      </c>
      <c r="C38" s="73">
        <v>60</v>
      </c>
      <c r="D38" s="74"/>
      <c r="E38" s="69">
        <v>0.86</v>
      </c>
      <c r="F38" s="69">
        <v>3.65</v>
      </c>
      <c r="G38" s="69">
        <v>5.05</v>
      </c>
      <c r="H38" s="69">
        <v>56.34</v>
      </c>
      <c r="I38" s="69">
        <v>0.01</v>
      </c>
      <c r="J38" s="69">
        <v>5.7</v>
      </c>
      <c r="K38" s="69">
        <v>0</v>
      </c>
      <c r="L38" s="69">
        <v>21.09</v>
      </c>
      <c r="M38" s="69">
        <v>24.58</v>
      </c>
      <c r="N38" s="69">
        <v>12.54</v>
      </c>
      <c r="O38" s="69">
        <v>0.8</v>
      </c>
      <c r="Q38" s="23"/>
      <c r="R38" s="24"/>
    </row>
    <row r="39" spans="1:18" ht="18" x14ac:dyDescent="0.35">
      <c r="A39" s="84"/>
      <c r="B39" s="32" t="s">
        <v>71</v>
      </c>
      <c r="C39" s="33" t="s">
        <v>179</v>
      </c>
      <c r="D39" s="34">
        <v>57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Q39" s="23"/>
      <c r="R39" s="24"/>
    </row>
    <row r="40" spans="1:18" ht="18" x14ac:dyDescent="0.35">
      <c r="A40" s="84"/>
      <c r="B40" s="32" t="s">
        <v>72</v>
      </c>
      <c r="C40" s="33">
        <v>3.6</v>
      </c>
      <c r="D40" s="34">
        <v>3.6</v>
      </c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Q40" s="23"/>
      <c r="R40" s="24"/>
    </row>
    <row r="41" spans="1:18" ht="17.399999999999999" x14ac:dyDescent="0.3">
      <c r="A41" s="83" t="s">
        <v>207</v>
      </c>
      <c r="B41" s="31" t="s">
        <v>41</v>
      </c>
      <c r="C41" s="73">
        <v>200</v>
      </c>
      <c r="D41" s="74"/>
      <c r="E41" s="69">
        <v>4.3899999999999997</v>
      </c>
      <c r="F41" s="69">
        <v>4.22</v>
      </c>
      <c r="G41" s="69">
        <v>13.06</v>
      </c>
      <c r="H41" s="69">
        <v>107.8</v>
      </c>
      <c r="I41" s="69">
        <v>0.18</v>
      </c>
      <c r="J41" s="69">
        <v>4.6500000000000004</v>
      </c>
      <c r="K41" s="69">
        <v>0</v>
      </c>
      <c r="L41" s="69">
        <v>30.46</v>
      </c>
      <c r="M41" s="69">
        <v>69.739999999999995</v>
      </c>
      <c r="N41" s="69">
        <v>28.24</v>
      </c>
      <c r="O41" s="69">
        <v>1.62</v>
      </c>
    </row>
    <row r="42" spans="1:18" ht="18" x14ac:dyDescent="0.35">
      <c r="A42" s="84"/>
      <c r="B42" s="32" t="s">
        <v>73</v>
      </c>
      <c r="C42" s="33" t="s">
        <v>264</v>
      </c>
      <c r="D42" s="34">
        <v>60</v>
      </c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</row>
    <row r="43" spans="1:18" ht="18" x14ac:dyDescent="0.35">
      <c r="A43" s="84"/>
      <c r="B43" s="32" t="s">
        <v>94</v>
      </c>
      <c r="C43" s="33">
        <v>16.2</v>
      </c>
      <c r="D43" s="34">
        <v>16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8" ht="18" x14ac:dyDescent="0.35">
      <c r="A44" s="84"/>
      <c r="B44" s="32" t="s">
        <v>74</v>
      </c>
      <c r="C44" s="33" t="s">
        <v>183</v>
      </c>
      <c r="D44" s="34">
        <v>10</v>
      </c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</row>
    <row r="45" spans="1:18" ht="18" x14ac:dyDescent="0.35">
      <c r="A45" s="84"/>
      <c r="B45" s="32" t="s">
        <v>75</v>
      </c>
      <c r="C45" s="33">
        <v>9.6</v>
      </c>
      <c r="D45" s="34">
        <v>8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</row>
    <row r="46" spans="1:18" ht="18" x14ac:dyDescent="0.35">
      <c r="A46" s="84"/>
      <c r="B46" s="32" t="s">
        <v>142</v>
      </c>
      <c r="C46" s="33">
        <v>0.2</v>
      </c>
      <c r="D46" s="34">
        <v>0.2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</row>
    <row r="47" spans="1:18" ht="18" x14ac:dyDescent="0.35">
      <c r="A47" s="85"/>
      <c r="B47" s="32" t="s">
        <v>68</v>
      </c>
      <c r="C47" s="33">
        <v>4</v>
      </c>
      <c r="D47" s="34">
        <v>4</v>
      </c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</row>
    <row r="48" spans="1:18" ht="17.399999999999999" x14ac:dyDescent="0.3">
      <c r="A48" s="83" t="s">
        <v>240</v>
      </c>
      <c r="B48" s="38" t="s">
        <v>42</v>
      </c>
      <c r="C48" s="73" t="s">
        <v>67</v>
      </c>
      <c r="D48" s="74"/>
      <c r="E48" s="30">
        <v>15.522</v>
      </c>
      <c r="F48" s="30">
        <v>18.559999999999999</v>
      </c>
      <c r="G48" s="30">
        <v>4.2039999999999997</v>
      </c>
      <c r="H48" s="30">
        <v>252.82</v>
      </c>
      <c r="I48" s="30">
        <v>7.3999999999999996E-2</v>
      </c>
      <c r="J48" s="30">
        <v>9.64</v>
      </c>
      <c r="K48" s="30">
        <v>0.109</v>
      </c>
      <c r="L48" s="30">
        <v>26.094999999999999</v>
      </c>
      <c r="M48" s="30">
        <v>13.619</v>
      </c>
      <c r="N48" s="30">
        <v>16.646000000000001</v>
      </c>
      <c r="O48" s="30">
        <v>1.9279999999999999</v>
      </c>
    </row>
    <row r="49" spans="1:15" ht="18" x14ac:dyDescent="0.35">
      <c r="A49" s="84"/>
      <c r="B49" s="32" t="s">
        <v>95</v>
      </c>
      <c r="C49" s="33">
        <v>112</v>
      </c>
      <c r="D49" s="34">
        <v>109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</row>
    <row r="50" spans="1:15" ht="18" x14ac:dyDescent="0.35">
      <c r="A50" s="84"/>
      <c r="B50" s="32" t="s">
        <v>68</v>
      </c>
      <c r="C50" s="33">
        <v>3</v>
      </c>
      <c r="D50" s="34">
        <v>3</v>
      </c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</row>
    <row r="51" spans="1:15" ht="18" x14ac:dyDescent="0.35">
      <c r="A51" s="84"/>
      <c r="B51" s="32" t="s">
        <v>75</v>
      </c>
      <c r="C51" s="33">
        <v>1.5</v>
      </c>
      <c r="D51" s="34">
        <v>1.5</v>
      </c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</row>
    <row r="52" spans="1:15" ht="18" x14ac:dyDescent="0.35">
      <c r="A52" s="84"/>
      <c r="B52" s="32" t="s">
        <v>96</v>
      </c>
      <c r="C52" s="33">
        <v>3</v>
      </c>
      <c r="D52" s="34">
        <v>3</v>
      </c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</row>
    <row r="53" spans="1:15" ht="18" x14ac:dyDescent="0.35">
      <c r="A53" s="84"/>
      <c r="B53" s="32" t="s">
        <v>97</v>
      </c>
      <c r="C53" s="33">
        <v>3.5</v>
      </c>
      <c r="D53" s="34">
        <v>3.5</v>
      </c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</row>
    <row r="54" spans="1:15" ht="18" x14ac:dyDescent="0.35">
      <c r="A54" s="84"/>
      <c r="B54" s="32" t="s">
        <v>83</v>
      </c>
      <c r="C54" s="33">
        <v>1</v>
      </c>
      <c r="D54" s="34">
        <v>1</v>
      </c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</row>
    <row r="55" spans="1:15" ht="18" x14ac:dyDescent="0.35">
      <c r="A55" s="84"/>
      <c r="B55" s="32" t="s">
        <v>91</v>
      </c>
      <c r="C55" s="33">
        <v>1.5</v>
      </c>
      <c r="D55" s="34">
        <v>1.5</v>
      </c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</row>
    <row r="56" spans="1:15" ht="18" x14ac:dyDescent="0.35">
      <c r="A56" s="85"/>
      <c r="B56" s="32" t="s">
        <v>142</v>
      </c>
      <c r="C56" s="33">
        <v>0.2</v>
      </c>
      <c r="D56" s="34">
        <v>0.2</v>
      </c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</row>
    <row r="57" spans="1:15" ht="17.399999999999999" x14ac:dyDescent="0.3">
      <c r="A57" s="83" t="s">
        <v>197</v>
      </c>
      <c r="B57" s="31" t="s">
        <v>24</v>
      </c>
      <c r="C57" s="73">
        <v>200</v>
      </c>
      <c r="D57" s="74"/>
      <c r="E57" s="68">
        <v>7.36</v>
      </c>
      <c r="F57" s="68">
        <v>6.02</v>
      </c>
      <c r="G57" s="68">
        <v>35.26</v>
      </c>
      <c r="H57" s="68">
        <v>224</v>
      </c>
      <c r="I57" s="68">
        <v>0.08</v>
      </c>
      <c r="J57" s="68">
        <v>0</v>
      </c>
      <c r="K57" s="68">
        <v>28</v>
      </c>
      <c r="L57" s="68">
        <v>6.48</v>
      </c>
      <c r="M57" s="68">
        <v>49.56</v>
      </c>
      <c r="N57" s="68">
        <v>28.16</v>
      </c>
      <c r="O57" s="68">
        <v>1.48</v>
      </c>
    </row>
    <row r="58" spans="1:15" ht="18" x14ac:dyDescent="0.35">
      <c r="A58" s="84"/>
      <c r="B58" s="32" t="s">
        <v>69</v>
      </c>
      <c r="C58" s="33">
        <v>0.3</v>
      </c>
      <c r="D58" s="34">
        <v>0.3</v>
      </c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</row>
    <row r="59" spans="1:15" ht="18" x14ac:dyDescent="0.35">
      <c r="A59" s="84"/>
      <c r="B59" s="32" t="s">
        <v>123</v>
      </c>
      <c r="C59" s="33">
        <v>68</v>
      </c>
      <c r="D59" s="34">
        <v>68</v>
      </c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</row>
    <row r="60" spans="1:15" ht="18" x14ac:dyDescent="0.35">
      <c r="A60" s="85"/>
      <c r="B60" s="32" t="s">
        <v>68</v>
      </c>
      <c r="C60" s="33">
        <v>7</v>
      </c>
      <c r="D60" s="34">
        <v>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</row>
    <row r="61" spans="1:15" ht="34.799999999999997" x14ac:dyDescent="0.3">
      <c r="A61" s="83" t="s">
        <v>198</v>
      </c>
      <c r="B61" s="38" t="s">
        <v>145</v>
      </c>
      <c r="C61" s="73">
        <v>200</v>
      </c>
      <c r="D61" s="74"/>
      <c r="E61" s="30">
        <v>0.04</v>
      </c>
      <c r="F61" s="30">
        <v>0</v>
      </c>
      <c r="G61" s="30">
        <v>24.76</v>
      </c>
      <c r="H61" s="30">
        <v>94.2</v>
      </c>
      <c r="I61" s="30">
        <v>0.01</v>
      </c>
      <c r="J61" s="30">
        <v>0.16800000000000001</v>
      </c>
      <c r="K61" s="30">
        <v>0</v>
      </c>
      <c r="L61" s="30">
        <v>6.4</v>
      </c>
      <c r="M61" s="30">
        <v>3.6</v>
      </c>
      <c r="N61" s="30">
        <v>0</v>
      </c>
      <c r="O61" s="30">
        <v>0.18</v>
      </c>
    </row>
    <row r="62" spans="1:15" ht="18" x14ac:dyDescent="0.35">
      <c r="A62" s="84"/>
      <c r="B62" s="32" t="s">
        <v>81</v>
      </c>
      <c r="C62" s="33">
        <v>20</v>
      </c>
      <c r="D62" s="34">
        <v>20</v>
      </c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</row>
    <row r="63" spans="1:15" ht="18" x14ac:dyDescent="0.35">
      <c r="A63" s="85"/>
      <c r="B63" s="32" t="s">
        <v>83</v>
      </c>
      <c r="C63" s="33">
        <v>20</v>
      </c>
      <c r="D63" s="34">
        <v>20</v>
      </c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</row>
    <row r="64" spans="1:15" ht="18" x14ac:dyDescent="0.35">
      <c r="A64" s="45"/>
      <c r="B64" s="31" t="s">
        <v>19</v>
      </c>
      <c r="C64" s="73">
        <v>50</v>
      </c>
      <c r="D64" s="74"/>
      <c r="E64" s="37">
        <v>3.8</v>
      </c>
      <c r="F64" s="30">
        <v>0.45</v>
      </c>
      <c r="G64" s="30">
        <v>24.9</v>
      </c>
      <c r="H64" s="30">
        <v>113.22</v>
      </c>
      <c r="I64" s="30">
        <v>0.08</v>
      </c>
      <c r="J64" s="30">
        <v>0</v>
      </c>
      <c r="K64" s="30">
        <v>0</v>
      </c>
      <c r="L64" s="30">
        <v>13.02</v>
      </c>
      <c r="M64" s="30">
        <v>41.5</v>
      </c>
      <c r="N64" s="30">
        <v>17.53</v>
      </c>
      <c r="O64" s="30">
        <v>0.8</v>
      </c>
    </row>
    <row r="65" spans="1:15" ht="18" x14ac:dyDescent="0.35">
      <c r="A65" s="45"/>
      <c r="B65" s="31" t="s">
        <v>25</v>
      </c>
      <c r="C65" s="73">
        <v>50</v>
      </c>
      <c r="D65" s="74"/>
      <c r="E65" s="30">
        <v>2.75</v>
      </c>
      <c r="F65" s="30">
        <v>0.5</v>
      </c>
      <c r="G65" s="30">
        <v>17</v>
      </c>
      <c r="H65" s="30">
        <v>85</v>
      </c>
      <c r="I65" s="30">
        <v>0.09</v>
      </c>
      <c r="J65" s="30">
        <v>0</v>
      </c>
      <c r="K65" s="30">
        <v>0</v>
      </c>
      <c r="L65" s="30">
        <v>10.5</v>
      </c>
      <c r="M65" s="30">
        <v>87</v>
      </c>
      <c r="N65" s="30">
        <v>28.5</v>
      </c>
      <c r="O65" s="30">
        <v>1.8</v>
      </c>
    </row>
    <row r="66" spans="1:15" ht="18" x14ac:dyDescent="0.35">
      <c r="A66" s="45"/>
      <c r="B66" s="31" t="s">
        <v>27</v>
      </c>
      <c r="C66" s="75"/>
      <c r="D66" s="76"/>
      <c r="E66" s="30">
        <f t="shared" ref="E66:O66" si="1">SUM(E38:E65)</f>
        <v>34.721999999999994</v>
      </c>
      <c r="F66" s="30">
        <f t="shared" si="1"/>
        <v>33.400000000000006</v>
      </c>
      <c r="G66" s="30">
        <f t="shared" si="1"/>
        <v>124.23400000000001</v>
      </c>
      <c r="H66" s="30">
        <f>SUM(H38:H65)</f>
        <v>933.38000000000011</v>
      </c>
      <c r="I66" s="30">
        <f t="shared" si="1"/>
        <v>0.52400000000000002</v>
      </c>
      <c r="J66" s="30">
        <f t="shared" si="1"/>
        <v>20.158000000000001</v>
      </c>
      <c r="K66" s="30">
        <f t="shared" si="1"/>
        <v>28.109000000000002</v>
      </c>
      <c r="L66" s="30">
        <f t="shared" si="1"/>
        <v>114.045</v>
      </c>
      <c r="M66" s="30">
        <f t="shared" si="1"/>
        <v>289.59899999999999</v>
      </c>
      <c r="N66" s="30">
        <f t="shared" si="1"/>
        <v>131.61599999999999</v>
      </c>
      <c r="O66" s="30">
        <f t="shared" si="1"/>
        <v>8.6079999999999988</v>
      </c>
    </row>
    <row r="67" spans="1:15" ht="18" x14ac:dyDescent="0.35">
      <c r="A67" s="45"/>
      <c r="B67" s="29" t="s">
        <v>178</v>
      </c>
      <c r="C67" s="77"/>
      <c r="D67" s="78"/>
      <c r="E67" s="30">
        <f t="shared" ref="E67:O67" si="2">SUM(E36+E66)</f>
        <v>45.525999999999996</v>
      </c>
      <c r="F67" s="30">
        <f t="shared" si="2"/>
        <v>56.330000000000005</v>
      </c>
      <c r="G67" s="30">
        <f t="shared" si="2"/>
        <v>197.13900000000001</v>
      </c>
      <c r="H67" s="30">
        <f>SUM(H36+H66)</f>
        <v>1444.2330000000002</v>
      </c>
      <c r="I67" s="30">
        <f t="shared" si="2"/>
        <v>0.78400000000000003</v>
      </c>
      <c r="J67" s="30">
        <f t="shared" si="2"/>
        <v>36.148000000000003</v>
      </c>
      <c r="K67" s="30">
        <f t="shared" si="2"/>
        <v>176.709</v>
      </c>
      <c r="L67" s="30">
        <f t="shared" si="2"/>
        <v>311.03899999999999</v>
      </c>
      <c r="M67" s="30">
        <f t="shared" si="2"/>
        <v>519.55399999999997</v>
      </c>
      <c r="N67" s="30">
        <f t="shared" si="2"/>
        <v>209.15600000000001</v>
      </c>
      <c r="O67" s="30">
        <f t="shared" si="2"/>
        <v>13.839999999999998</v>
      </c>
    </row>
    <row r="68" spans="1:15" ht="18" x14ac:dyDescent="0.35">
      <c r="A68" s="45"/>
      <c r="B68" s="79" t="s">
        <v>129</v>
      </c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4"/>
    </row>
    <row r="69" spans="1:15" ht="18" x14ac:dyDescent="0.35">
      <c r="A69" s="45"/>
      <c r="B69" s="31" t="s">
        <v>135</v>
      </c>
      <c r="C69" s="73">
        <v>200</v>
      </c>
      <c r="D69" s="74"/>
      <c r="E69" s="30">
        <v>0.8</v>
      </c>
      <c r="F69" s="30">
        <v>0.3</v>
      </c>
      <c r="G69" s="30">
        <v>2.86</v>
      </c>
      <c r="H69" s="30">
        <v>18</v>
      </c>
      <c r="I69" s="30">
        <v>0.01</v>
      </c>
      <c r="J69" s="30">
        <v>0.03</v>
      </c>
      <c r="K69" s="30">
        <v>0.1</v>
      </c>
      <c r="L69" s="30">
        <v>2</v>
      </c>
      <c r="M69" s="30">
        <v>22.4</v>
      </c>
      <c r="N69" s="30">
        <v>17.2</v>
      </c>
      <c r="O69" s="30">
        <v>0.02</v>
      </c>
    </row>
    <row r="70" spans="1:15" ht="18" x14ac:dyDescent="0.35">
      <c r="A70" s="45"/>
      <c r="B70" s="31" t="s">
        <v>131</v>
      </c>
      <c r="C70" s="73">
        <v>30</v>
      </c>
      <c r="D70" s="74"/>
      <c r="E70" s="30">
        <v>2.25</v>
      </c>
      <c r="F70" s="30">
        <v>2.94</v>
      </c>
      <c r="G70" s="30">
        <v>22.32</v>
      </c>
      <c r="H70" s="30">
        <v>125.1</v>
      </c>
      <c r="I70" s="30">
        <v>0.02</v>
      </c>
      <c r="J70" s="30">
        <v>0.02</v>
      </c>
      <c r="K70" s="30"/>
      <c r="L70" s="30">
        <v>3</v>
      </c>
      <c r="M70" s="30">
        <v>8.6999999999999993</v>
      </c>
      <c r="N70" s="30">
        <v>27</v>
      </c>
      <c r="O70" s="30">
        <v>0.63</v>
      </c>
    </row>
    <row r="71" spans="1:15" ht="18" x14ac:dyDescent="0.35">
      <c r="A71" s="45"/>
      <c r="B71" s="31" t="s">
        <v>132</v>
      </c>
      <c r="C71" s="75"/>
      <c r="D71" s="76"/>
      <c r="E71" s="30">
        <f>SUM(E69:E70)</f>
        <v>3.05</v>
      </c>
      <c r="F71" s="30">
        <f t="shared" ref="F71:O71" si="3">SUM(F69:F70)</f>
        <v>3.2399999999999998</v>
      </c>
      <c r="G71" s="30">
        <f t="shared" si="3"/>
        <v>25.18</v>
      </c>
      <c r="H71" s="30">
        <f t="shared" si="3"/>
        <v>143.1</v>
      </c>
      <c r="I71" s="30">
        <f t="shared" si="3"/>
        <v>0.03</v>
      </c>
      <c r="J71" s="30">
        <f t="shared" si="3"/>
        <v>0.05</v>
      </c>
      <c r="K71" s="30">
        <f t="shared" si="3"/>
        <v>0.1</v>
      </c>
      <c r="L71" s="30">
        <f t="shared" si="3"/>
        <v>5</v>
      </c>
      <c r="M71" s="30">
        <f t="shared" si="3"/>
        <v>31.099999999999998</v>
      </c>
      <c r="N71" s="30">
        <f t="shared" si="3"/>
        <v>44.2</v>
      </c>
      <c r="O71" s="30">
        <f t="shared" si="3"/>
        <v>0.65</v>
      </c>
    </row>
    <row r="72" spans="1:15" ht="18" x14ac:dyDescent="0.35">
      <c r="A72" s="45"/>
      <c r="B72" s="31" t="s">
        <v>28</v>
      </c>
      <c r="C72" s="77"/>
      <c r="D72" s="78"/>
      <c r="E72" s="30">
        <f t="shared" ref="E72:O72" si="4">SUM(E36,E66,E71)</f>
        <v>48.575999999999993</v>
      </c>
      <c r="F72" s="30">
        <f t="shared" si="4"/>
        <v>59.570000000000007</v>
      </c>
      <c r="G72" s="30">
        <f t="shared" si="4"/>
        <v>222.31900000000002</v>
      </c>
      <c r="H72" s="30">
        <f t="shared" si="4"/>
        <v>1587.3330000000001</v>
      </c>
      <c r="I72" s="30">
        <f t="shared" si="4"/>
        <v>0.81400000000000006</v>
      </c>
      <c r="J72" s="30">
        <f t="shared" si="4"/>
        <v>36.198</v>
      </c>
      <c r="K72" s="30">
        <f t="shared" si="4"/>
        <v>176.809</v>
      </c>
      <c r="L72" s="30">
        <f t="shared" si="4"/>
        <v>316.03899999999999</v>
      </c>
      <c r="M72" s="30">
        <f t="shared" si="4"/>
        <v>550.654</v>
      </c>
      <c r="N72" s="30">
        <f t="shared" si="4"/>
        <v>253.35599999999999</v>
      </c>
      <c r="O72" s="30">
        <f t="shared" si="4"/>
        <v>14.489999999999998</v>
      </c>
    </row>
    <row r="73" spans="1:15" x14ac:dyDescent="0.3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</sheetData>
  <mergeCells count="57">
    <mergeCell ref="D12:E12"/>
    <mergeCell ref="A13:E13"/>
    <mergeCell ref="L7:O7"/>
    <mergeCell ref="A8:A10"/>
    <mergeCell ref="B8:B10"/>
    <mergeCell ref="P8:P9"/>
    <mergeCell ref="J9:N9"/>
    <mergeCell ref="P10:P11"/>
    <mergeCell ref="D11:E11"/>
    <mergeCell ref="K11:M11"/>
    <mergeCell ref="J5:K5"/>
    <mergeCell ref="A6:B7"/>
    <mergeCell ref="C6:C10"/>
    <mergeCell ref="D6:E10"/>
    <mergeCell ref="F6:F10"/>
    <mergeCell ref="G6:G10"/>
    <mergeCell ref="H6:H10"/>
    <mergeCell ref="A2:C2"/>
    <mergeCell ref="I2:P3"/>
    <mergeCell ref="F3:G3"/>
    <mergeCell ref="A4:E4"/>
    <mergeCell ref="J4:O4"/>
    <mergeCell ref="A57:A60"/>
    <mergeCell ref="A61:A63"/>
    <mergeCell ref="A37:O37"/>
    <mergeCell ref="A38:A40"/>
    <mergeCell ref="A41:A47"/>
    <mergeCell ref="A48:A56"/>
    <mergeCell ref="C57:D57"/>
    <mergeCell ref="C61:D61"/>
    <mergeCell ref="C36:D36"/>
    <mergeCell ref="C38:D38"/>
    <mergeCell ref="C41:D41"/>
    <mergeCell ref="C48:D48"/>
    <mergeCell ref="C35:D35"/>
    <mergeCell ref="A20:A21"/>
    <mergeCell ref="A22:O22"/>
    <mergeCell ref="A23:A27"/>
    <mergeCell ref="A28:A29"/>
    <mergeCell ref="A31:A34"/>
    <mergeCell ref="C23:D23"/>
    <mergeCell ref="C28:D28"/>
    <mergeCell ref="C30:D30"/>
    <mergeCell ref="C31:D31"/>
    <mergeCell ref="B20:B21"/>
    <mergeCell ref="E20:G20"/>
    <mergeCell ref="H20:H21"/>
    <mergeCell ref="I20:K20"/>
    <mergeCell ref="L20:O20"/>
    <mergeCell ref="C20:D20"/>
    <mergeCell ref="C71:D72"/>
    <mergeCell ref="C64:D64"/>
    <mergeCell ref="C65:D65"/>
    <mergeCell ref="C66:D67"/>
    <mergeCell ref="C69:D69"/>
    <mergeCell ref="C70:D70"/>
    <mergeCell ref="B68:O68"/>
  </mergeCells>
  <hyperlinks>
    <hyperlink ref="L7" r:id="rId1" display="http://www.referent.ru/1/121733?l0"/>
  </hyperlinks>
  <pageMargins left="0.7" right="0.7" top="0.75" bottom="0.75" header="0.3" footer="0.3"/>
  <pageSetup paperSize="9" scale="68" fitToHeight="2" orientation="landscape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1"/>
  <sheetViews>
    <sheetView workbookViewId="0">
      <selection activeCell="A4" sqref="A4:E4"/>
    </sheetView>
  </sheetViews>
  <sheetFormatPr defaultRowHeight="14.4" x14ac:dyDescent="0.3"/>
  <cols>
    <col min="1" max="1" width="13.88671875" customWidth="1"/>
    <col min="2" max="2" width="33.109375" customWidth="1"/>
    <col min="3" max="3" width="14.109375" customWidth="1"/>
    <col min="5" max="5" width="14" customWidth="1"/>
    <col min="7" max="7" width="12.88671875" customWidth="1"/>
    <col min="8" max="8" width="13.5546875" customWidth="1"/>
    <col min="9" max="9" width="8.33203125" customWidth="1"/>
    <col min="10" max="10" width="5.88671875" customWidth="1"/>
    <col min="11" max="11" width="7.33203125" customWidth="1"/>
    <col min="12" max="12" width="7.44140625" customWidth="1"/>
    <col min="13" max="13" width="7" customWidth="1"/>
    <col min="14" max="14" width="9.33203125" customWidth="1"/>
    <col min="15" max="15" width="7.33203125" customWidth="1"/>
    <col min="17" max="17" width="21.5546875" customWidth="1"/>
    <col min="18" max="18" width="11.6640625" customWidth="1"/>
  </cols>
  <sheetData>
    <row r="1" spans="1:16" x14ac:dyDescent="0.3">
      <c r="A1" t="s">
        <v>267</v>
      </c>
    </row>
    <row r="2" spans="1:16" ht="16.2" thickBot="1" x14ac:dyDescent="0.35">
      <c r="A2" s="108" t="s">
        <v>268</v>
      </c>
      <c r="B2" s="108"/>
      <c r="C2" s="108"/>
      <c r="D2" s="109"/>
      <c r="E2" s="110"/>
      <c r="F2" s="111" t="s">
        <v>269</v>
      </c>
      <c r="G2" s="109"/>
      <c r="H2" s="112"/>
      <c r="I2" s="113" t="s">
        <v>270</v>
      </c>
      <c r="J2" s="113"/>
      <c r="K2" s="113"/>
      <c r="L2" s="113"/>
      <c r="M2" s="113"/>
      <c r="N2" s="113"/>
      <c r="O2" s="113"/>
      <c r="P2" s="113"/>
    </row>
    <row r="3" spans="1:16" x14ac:dyDescent="0.3">
      <c r="A3" s="110"/>
      <c r="B3" s="110"/>
      <c r="C3" s="110"/>
      <c r="D3" s="110" t="s">
        <v>271</v>
      </c>
      <c r="E3" s="110"/>
      <c r="F3" s="114" t="s">
        <v>272</v>
      </c>
      <c r="G3" s="114"/>
      <c r="H3" s="110"/>
      <c r="I3" s="113"/>
      <c r="J3" s="113"/>
      <c r="K3" s="113"/>
      <c r="L3" s="113"/>
      <c r="M3" s="113"/>
      <c r="N3" s="113"/>
      <c r="O3" s="113"/>
      <c r="P3" s="113"/>
    </row>
    <row r="4" spans="1:16" x14ac:dyDescent="0.3">
      <c r="A4" s="108" t="s">
        <v>292</v>
      </c>
      <c r="B4" s="108"/>
      <c r="C4" s="108"/>
      <c r="D4" s="108"/>
      <c r="E4" s="108"/>
      <c r="F4" s="110"/>
      <c r="G4" s="110"/>
      <c r="H4" s="110"/>
      <c r="I4" s="110"/>
      <c r="J4" s="115"/>
      <c r="K4" s="115"/>
      <c r="L4" s="115"/>
      <c r="M4" s="115"/>
      <c r="N4" s="115"/>
      <c r="O4" s="115"/>
      <c r="P4" s="110"/>
    </row>
    <row r="5" spans="1:16" ht="15" thickBot="1" x14ac:dyDescent="0.35">
      <c r="A5" s="109"/>
      <c r="B5" s="109"/>
      <c r="C5" s="109"/>
      <c r="D5" s="116"/>
      <c r="E5" s="109"/>
      <c r="F5" s="109"/>
      <c r="G5" s="109"/>
      <c r="H5" s="109"/>
      <c r="I5" s="110"/>
      <c r="J5" s="117"/>
      <c r="K5" s="117"/>
      <c r="L5" s="118"/>
      <c r="M5" s="118"/>
      <c r="N5" s="118"/>
      <c r="O5" s="118"/>
      <c r="P5" s="109"/>
    </row>
    <row r="6" spans="1:16" ht="15" thickBot="1" x14ac:dyDescent="0.35">
      <c r="A6" s="119" t="s">
        <v>273</v>
      </c>
      <c r="B6" s="120"/>
      <c r="C6" s="121" t="s">
        <v>274</v>
      </c>
      <c r="D6" s="119" t="s">
        <v>275</v>
      </c>
      <c r="E6" s="120"/>
      <c r="F6" s="121" t="s">
        <v>276</v>
      </c>
      <c r="G6" s="121" t="s">
        <v>277</v>
      </c>
      <c r="H6" s="121" t="s">
        <v>278</v>
      </c>
      <c r="I6" s="110"/>
      <c r="J6" s="110"/>
      <c r="K6" s="110"/>
      <c r="L6" s="122"/>
      <c r="M6" s="122"/>
      <c r="N6" s="122"/>
      <c r="O6" s="123"/>
      <c r="P6" s="124" t="s">
        <v>279</v>
      </c>
    </row>
    <row r="7" spans="1:16" ht="15" thickBot="1" x14ac:dyDescent="0.35">
      <c r="A7" s="125"/>
      <c r="B7" s="126"/>
      <c r="C7" s="127"/>
      <c r="D7" s="128"/>
      <c r="E7" s="129"/>
      <c r="F7" s="127"/>
      <c r="G7" s="127"/>
      <c r="H7" s="127"/>
      <c r="I7" s="110"/>
      <c r="J7" s="110"/>
      <c r="K7" s="110"/>
      <c r="L7" s="130" t="s">
        <v>280</v>
      </c>
      <c r="M7" s="130"/>
      <c r="N7" s="130"/>
      <c r="O7" s="131"/>
      <c r="P7" s="132">
        <v>504202</v>
      </c>
    </row>
    <row r="8" spans="1:16" x14ac:dyDescent="0.3">
      <c r="A8" s="121" t="s">
        <v>281</v>
      </c>
      <c r="B8" s="121" t="s">
        <v>282</v>
      </c>
      <c r="C8" s="127"/>
      <c r="D8" s="128"/>
      <c r="E8" s="129"/>
      <c r="F8" s="127"/>
      <c r="G8" s="127"/>
      <c r="H8" s="127"/>
      <c r="I8" s="110"/>
      <c r="J8" s="110"/>
      <c r="K8" s="110"/>
      <c r="L8" s="110"/>
      <c r="M8" s="110"/>
      <c r="N8" s="110"/>
      <c r="O8" s="133"/>
      <c r="P8" s="121"/>
    </row>
    <row r="9" spans="1:16" ht="15" thickBot="1" x14ac:dyDescent="0.35">
      <c r="A9" s="127"/>
      <c r="B9" s="127"/>
      <c r="C9" s="127"/>
      <c r="D9" s="128"/>
      <c r="E9" s="129"/>
      <c r="F9" s="127"/>
      <c r="G9" s="127"/>
      <c r="H9" s="127"/>
      <c r="I9" s="110"/>
      <c r="J9" s="117" t="s">
        <v>283</v>
      </c>
      <c r="K9" s="117"/>
      <c r="L9" s="117"/>
      <c r="M9" s="117"/>
      <c r="N9" s="117"/>
      <c r="O9" s="134" t="s">
        <v>284</v>
      </c>
      <c r="P9" s="135"/>
    </row>
    <row r="10" spans="1:16" ht="15" thickBot="1" x14ac:dyDescent="0.35">
      <c r="A10" s="135"/>
      <c r="B10" s="135"/>
      <c r="C10" s="135"/>
      <c r="D10" s="125"/>
      <c r="E10" s="126"/>
      <c r="F10" s="135"/>
      <c r="G10" s="135"/>
      <c r="H10" s="135"/>
      <c r="I10" s="110"/>
      <c r="J10" s="112"/>
      <c r="K10" s="112"/>
      <c r="L10" s="112"/>
      <c r="M10" s="112"/>
      <c r="N10" s="112"/>
      <c r="O10" s="136"/>
      <c r="P10" s="137"/>
    </row>
    <row r="11" spans="1:16" ht="21" thickBot="1" x14ac:dyDescent="0.35">
      <c r="A11" s="132">
        <v>1</v>
      </c>
      <c r="B11" s="124">
        <v>2</v>
      </c>
      <c r="C11" s="124">
        <v>3</v>
      </c>
      <c r="D11" s="138">
        <v>4</v>
      </c>
      <c r="E11" s="139"/>
      <c r="F11" s="124">
        <v>5</v>
      </c>
      <c r="G11" s="124">
        <v>6</v>
      </c>
      <c r="H11" s="124">
        <v>7</v>
      </c>
      <c r="I11" s="110"/>
      <c r="J11" s="112" t="s">
        <v>285</v>
      </c>
      <c r="K11" s="140" t="s">
        <v>286</v>
      </c>
      <c r="L11" s="140"/>
      <c r="M11" s="140"/>
      <c r="N11" s="141"/>
      <c r="O11" s="142" t="s">
        <v>287</v>
      </c>
      <c r="P11" s="143"/>
    </row>
    <row r="12" spans="1:16" ht="16.2" thickBot="1" x14ac:dyDescent="0.35">
      <c r="A12" s="144"/>
      <c r="B12" s="145"/>
      <c r="C12" s="146" t="s">
        <v>288</v>
      </c>
      <c r="D12" s="147"/>
      <c r="E12" s="148"/>
      <c r="F12" s="149"/>
      <c r="G12" s="149"/>
      <c r="H12" s="145"/>
      <c r="I12" s="112"/>
      <c r="J12" s="112"/>
      <c r="K12" s="112"/>
      <c r="L12" s="150"/>
      <c r="M12" s="150"/>
      <c r="N12" s="118"/>
      <c r="O12" s="134"/>
      <c r="P12" s="145"/>
    </row>
    <row r="13" spans="1:16" ht="15" thickBot="1" x14ac:dyDescent="0.35">
      <c r="A13" s="151" t="s">
        <v>289</v>
      </c>
      <c r="B13" s="151"/>
      <c r="C13" s="151"/>
      <c r="D13" s="151"/>
      <c r="E13" s="152"/>
      <c r="F13" s="145"/>
      <c r="G13" s="145"/>
      <c r="H13" s="145"/>
      <c r="I13" s="112"/>
      <c r="J13" s="112"/>
      <c r="K13" s="110"/>
      <c r="L13" s="110"/>
      <c r="M13" s="153"/>
      <c r="N13" s="153"/>
      <c r="O13" s="110"/>
      <c r="P13" s="110"/>
    </row>
    <row r="17" spans="1:18" ht="18" x14ac:dyDescent="0.35">
      <c r="A17" s="39" t="s">
        <v>241</v>
      </c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</row>
    <row r="18" spans="1:18" ht="18" x14ac:dyDescent="0.35">
      <c r="A18" s="39" t="s">
        <v>242</v>
      </c>
      <c r="B18" s="39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</row>
    <row r="19" spans="1:18" ht="17.399999999999999" x14ac:dyDescent="0.3">
      <c r="A19" s="39" t="s">
        <v>254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</row>
    <row r="20" spans="1:18" ht="17.399999999999999" x14ac:dyDescent="0.3">
      <c r="A20" s="83"/>
      <c r="B20" s="97" t="s">
        <v>0</v>
      </c>
      <c r="C20" s="96" t="s">
        <v>175</v>
      </c>
      <c r="D20" s="97"/>
      <c r="E20" s="103" t="s">
        <v>1</v>
      </c>
      <c r="F20" s="103"/>
      <c r="G20" s="103"/>
      <c r="H20" s="90" t="s">
        <v>14</v>
      </c>
      <c r="I20" s="103" t="s">
        <v>2</v>
      </c>
      <c r="J20" s="103"/>
      <c r="K20" s="103"/>
      <c r="L20" s="103" t="s">
        <v>3</v>
      </c>
      <c r="M20" s="103"/>
      <c r="N20" s="103"/>
      <c r="O20" s="103"/>
    </row>
    <row r="21" spans="1:18" ht="34.799999999999997" x14ac:dyDescent="0.3">
      <c r="A21" s="85"/>
      <c r="B21" s="97"/>
      <c r="C21" s="55" t="s">
        <v>176</v>
      </c>
      <c r="D21" s="51" t="s">
        <v>177</v>
      </c>
      <c r="E21" s="46" t="s">
        <v>4</v>
      </c>
      <c r="F21" s="46" t="s">
        <v>5</v>
      </c>
      <c r="G21" s="46" t="s">
        <v>6</v>
      </c>
      <c r="H21" s="91"/>
      <c r="I21" s="46" t="s">
        <v>7</v>
      </c>
      <c r="J21" s="46" t="s">
        <v>8</v>
      </c>
      <c r="K21" s="46" t="s">
        <v>9</v>
      </c>
      <c r="L21" s="46" t="s">
        <v>10</v>
      </c>
      <c r="M21" s="46" t="s">
        <v>11</v>
      </c>
      <c r="N21" s="46" t="s">
        <v>12</v>
      </c>
      <c r="O21" s="46" t="s">
        <v>13</v>
      </c>
    </row>
    <row r="22" spans="1:18" ht="17.399999999999999" x14ac:dyDescent="0.3">
      <c r="A22" s="96" t="s">
        <v>15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</row>
    <row r="23" spans="1:18" ht="18" x14ac:dyDescent="0.35">
      <c r="A23" s="83" t="s">
        <v>213</v>
      </c>
      <c r="B23" s="38" t="s">
        <v>52</v>
      </c>
      <c r="C23" s="96" t="s">
        <v>46</v>
      </c>
      <c r="D23" s="97"/>
      <c r="E23" s="46">
        <v>14.27</v>
      </c>
      <c r="F23" s="46">
        <v>22.16</v>
      </c>
      <c r="G23" s="46">
        <v>2.65</v>
      </c>
      <c r="H23" s="46">
        <v>267.93</v>
      </c>
      <c r="I23" s="46">
        <v>0.1</v>
      </c>
      <c r="J23" s="46">
        <v>0.25</v>
      </c>
      <c r="K23" s="46">
        <v>345</v>
      </c>
      <c r="L23" s="46">
        <v>114.2</v>
      </c>
      <c r="M23" s="46">
        <v>260.5</v>
      </c>
      <c r="N23" s="46">
        <v>19.5</v>
      </c>
      <c r="O23" s="46">
        <v>2.94</v>
      </c>
      <c r="Q23" s="11"/>
      <c r="R23" s="11"/>
    </row>
    <row r="24" spans="1:18" ht="18" x14ac:dyDescent="0.35">
      <c r="A24" s="84"/>
      <c r="B24" s="47" t="s">
        <v>98</v>
      </c>
      <c r="C24" s="48">
        <v>60</v>
      </c>
      <c r="D24" s="49">
        <v>60</v>
      </c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Q24" s="11"/>
      <c r="R24" s="11"/>
    </row>
    <row r="25" spans="1:18" ht="18" x14ac:dyDescent="0.35">
      <c r="A25" s="84"/>
      <c r="B25" s="47" t="s">
        <v>79</v>
      </c>
      <c r="C25" s="48">
        <v>22</v>
      </c>
      <c r="D25" s="49">
        <v>22</v>
      </c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Q25" s="11"/>
      <c r="R25" s="11"/>
    </row>
    <row r="26" spans="1:18" ht="18" x14ac:dyDescent="0.35">
      <c r="A26" s="84"/>
      <c r="B26" s="47" t="s">
        <v>68</v>
      </c>
      <c r="C26" s="48">
        <v>6</v>
      </c>
      <c r="D26" s="49">
        <v>6</v>
      </c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Q26" s="11"/>
      <c r="R26" s="11"/>
    </row>
    <row r="27" spans="1:18" ht="18" x14ac:dyDescent="0.35">
      <c r="A27" s="85"/>
      <c r="B27" s="47" t="s">
        <v>142</v>
      </c>
      <c r="C27" s="48">
        <v>0.1</v>
      </c>
      <c r="D27" s="49">
        <v>0.1</v>
      </c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Q27" s="11"/>
      <c r="R27" s="11"/>
    </row>
    <row r="28" spans="1:18" ht="18" x14ac:dyDescent="0.35">
      <c r="A28" s="83" t="s">
        <v>194</v>
      </c>
      <c r="B28" s="38" t="s">
        <v>44</v>
      </c>
      <c r="C28" s="96">
        <v>15</v>
      </c>
      <c r="D28" s="97"/>
      <c r="E28" s="46">
        <v>3.48</v>
      </c>
      <c r="F28" s="46">
        <v>4.43</v>
      </c>
      <c r="G28" s="46">
        <v>0</v>
      </c>
      <c r="H28" s="46">
        <v>54.6</v>
      </c>
      <c r="I28" s="46">
        <v>0.01</v>
      </c>
      <c r="J28" s="46">
        <v>0.11</v>
      </c>
      <c r="K28" s="46">
        <v>39</v>
      </c>
      <c r="L28" s="46">
        <v>132</v>
      </c>
      <c r="M28" s="46">
        <v>75</v>
      </c>
      <c r="N28" s="46">
        <v>5.25</v>
      </c>
      <c r="O28" s="46">
        <v>0.15</v>
      </c>
      <c r="Q28" s="11"/>
      <c r="R28" s="11"/>
    </row>
    <row r="29" spans="1:18" ht="18" x14ac:dyDescent="0.35">
      <c r="A29" s="85"/>
      <c r="B29" s="47" t="s">
        <v>99</v>
      </c>
      <c r="C29" s="47">
        <v>15</v>
      </c>
      <c r="D29" s="49">
        <v>15</v>
      </c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Q29" s="11"/>
      <c r="R29" s="11"/>
    </row>
    <row r="30" spans="1:18" ht="18" x14ac:dyDescent="0.35">
      <c r="A30" s="83" t="s">
        <v>214</v>
      </c>
      <c r="B30" s="38" t="s">
        <v>45</v>
      </c>
      <c r="C30" s="96">
        <v>200</v>
      </c>
      <c r="D30" s="97"/>
      <c r="E30" s="46">
        <v>1.7669999999999999</v>
      </c>
      <c r="F30" s="46">
        <v>1.363</v>
      </c>
      <c r="G30" s="46">
        <v>23.78</v>
      </c>
      <c r="H30" s="46">
        <v>105.26</v>
      </c>
      <c r="I30" s="46">
        <v>1.2E-2</v>
      </c>
      <c r="J30" s="46">
        <v>0.14199999999999999</v>
      </c>
      <c r="K30" s="46">
        <v>1.2E-2</v>
      </c>
      <c r="L30" s="46">
        <v>66.897000000000006</v>
      </c>
      <c r="M30" s="46">
        <v>55.055</v>
      </c>
      <c r="N30" s="46">
        <v>4.55</v>
      </c>
      <c r="O30" s="46">
        <v>5.8999999999999997E-2</v>
      </c>
      <c r="Q30" s="11"/>
      <c r="R30" s="11"/>
    </row>
    <row r="31" spans="1:18" ht="18" x14ac:dyDescent="0.35">
      <c r="A31" s="84"/>
      <c r="B31" s="47" t="s">
        <v>100</v>
      </c>
      <c r="C31" s="48">
        <v>8</v>
      </c>
      <c r="D31" s="49">
        <v>8</v>
      </c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Q31" s="11"/>
      <c r="R31" s="11"/>
    </row>
    <row r="32" spans="1:18" ht="18" x14ac:dyDescent="0.35">
      <c r="A32" s="84"/>
      <c r="B32" s="47" t="s">
        <v>79</v>
      </c>
      <c r="C32" s="48">
        <v>100</v>
      </c>
      <c r="D32" s="49">
        <v>100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Q32" s="11"/>
      <c r="R32" s="11"/>
    </row>
    <row r="33" spans="1:18" ht="18" x14ac:dyDescent="0.35">
      <c r="A33" s="85"/>
      <c r="B33" s="47" t="s">
        <v>83</v>
      </c>
      <c r="C33" s="48">
        <v>20</v>
      </c>
      <c r="D33" s="49">
        <v>20</v>
      </c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Q33" s="11"/>
      <c r="R33" s="11"/>
    </row>
    <row r="34" spans="1:18" ht="18" x14ac:dyDescent="0.35">
      <c r="A34" s="45"/>
      <c r="B34" s="38" t="s">
        <v>19</v>
      </c>
      <c r="C34" s="96">
        <v>50</v>
      </c>
      <c r="D34" s="97"/>
      <c r="E34" s="50">
        <v>3.8</v>
      </c>
      <c r="F34" s="46">
        <v>0.45</v>
      </c>
      <c r="G34" s="46">
        <v>24.9</v>
      </c>
      <c r="H34" s="46">
        <v>113.22</v>
      </c>
      <c r="I34" s="46">
        <v>0.08</v>
      </c>
      <c r="J34" s="46">
        <v>0</v>
      </c>
      <c r="K34" s="46">
        <v>0</v>
      </c>
      <c r="L34" s="46">
        <v>13.02</v>
      </c>
      <c r="M34" s="46">
        <v>41.5</v>
      </c>
      <c r="N34" s="46">
        <v>17.53</v>
      </c>
      <c r="O34" s="46">
        <v>0.8</v>
      </c>
      <c r="Q34" s="11"/>
      <c r="R34" s="11"/>
    </row>
    <row r="35" spans="1:18" ht="18" x14ac:dyDescent="0.35">
      <c r="A35" s="45"/>
      <c r="B35" s="38" t="s">
        <v>151</v>
      </c>
      <c r="C35" s="96">
        <v>50</v>
      </c>
      <c r="D35" s="97"/>
      <c r="E35" s="46">
        <v>1.1000000000000001</v>
      </c>
      <c r="F35" s="46">
        <v>0.2</v>
      </c>
      <c r="G35" s="46">
        <v>3.8</v>
      </c>
      <c r="H35" s="46">
        <v>24</v>
      </c>
      <c r="I35" s="46">
        <v>0.06</v>
      </c>
      <c r="J35" s="46">
        <v>25</v>
      </c>
      <c r="K35" s="46">
        <v>0</v>
      </c>
      <c r="L35" s="46">
        <v>14</v>
      </c>
      <c r="M35" s="46">
        <v>20</v>
      </c>
      <c r="N35" s="46">
        <v>26</v>
      </c>
      <c r="O35" s="46">
        <v>0.5</v>
      </c>
      <c r="Q35" s="11"/>
      <c r="R35" s="11"/>
    </row>
    <row r="36" spans="1:18" ht="18" x14ac:dyDescent="0.35">
      <c r="A36" s="45"/>
      <c r="B36" s="38" t="s">
        <v>20</v>
      </c>
      <c r="C36" s="96"/>
      <c r="D36" s="97"/>
      <c r="E36" s="46">
        <f>SUM(E23:E35)</f>
        <v>24.417000000000002</v>
      </c>
      <c r="F36" s="46">
        <f t="shared" ref="F36:O36" si="0">SUM(F23:F35)</f>
        <v>28.602999999999998</v>
      </c>
      <c r="G36" s="46">
        <f t="shared" si="0"/>
        <v>55.129999999999995</v>
      </c>
      <c r="H36" s="46">
        <f t="shared" si="0"/>
        <v>565.01</v>
      </c>
      <c r="I36" s="46">
        <f t="shared" si="0"/>
        <v>0.26200000000000001</v>
      </c>
      <c r="J36" s="46">
        <f t="shared" si="0"/>
        <v>25.501999999999999</v>
      </c>
      <c r="K36" s="46">
        <f t="shared" si="0"/>
        <v>384.012</v>
      </c>
      <c r="L36" s="46">
        <f t="shared" si="0"/>
        <v>340.11699999999996</v>
      </c>
      <c r="M36" s="46">
        <f t="shared" si="0"/>
        <v>452.05500000000001</v>
      </c>
      <c r="N36" s="46">
        <f t="shared" si="0"/>
        <v>72.83</v>
      </c>
      <c r="O36" s="46">
        <f t="shared" si="0"/>
        <v>4.4489999999999998</v>
      </c>
      <c r="Q36" s="11"/>
      <c r="R36" s="11"/>
    </row>
    <row r="37" spans="1:18" ht="18" x14ac:dyDescent="0.35">
      <c r="A37" s="96" t="s">
        <v>21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7"/>
      <c r="Q37" s="11"/>
      <c r="R37" s="11"/>
    </row>
    <row r="38" spans="1:18" ht="18" x14ac:dyDescent="0.35">
      <c r="A38" s="83"/>
      <c r="B38" s="31" t="s">
        <v>57</v>
      </c>
      <c r="C38" s="73">
        <v>100</v>
      </c>
      <c r="D38" s="74"/>
      <c r="E38" s="68">
        <v>1.4</v>
      </c>
      <c r="F38" s="68">
        <v>7</v>
      </c>
      <c r="G38" s="68">
        <v>7.2240000000000002</v>
      </c>
      <c r="H38" s="68">
        <v>96.38</v>
      </c>
      <c r="I38" s="68">
        <v>2.4E-2</v>
      </c>
      <c r="J38" s="68">
        <v>2</v>
      </c>
      <c r="K38" s="68">
        <v>0</v>
      </c>
      <c r="L38" s="68">
        <v>45.305999999999997</v>
      </c>
      <c r="M38" s="68">
        <v>81.08</v>
      </c>
      <c r="N38" s="68">
        <v>22.75</v>
      </c>
      <c r="O38" s="68">
        <v>3.78</v>
      </c>
      <c r="Q38" s="11"/>
      <c r="R38" s="11"/>
    </row>
    <row r="39" spans="1:18" ht="18" x14ac:dyDescent="0.35">
      <c r="A39" s="84"/>
      <c r="B39" s="32" t="s">
        <v>126</v>
      </c>
      <c r="C39" s="33">
        <v>100</v>
      </c>
      <c r="D39" s="34">
        <v>100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Q39" s="11"/>
      <c r="R39" s="11"/>
    </row>
    <row r="40" spans="1:18" ht="18" x14ac:dyDescent="0.35">
      <c r="A40" s="83" t="s">
        <v>215</v>
      </c>
      <c r="B40" s="38" t="s">
        <v>53</v>
      </c>
      <c r="C40" s="96">
        <v>200</v>
      </c>
      <c r="D40" s="97"/>
      <c r="E40" s="46">
        <v>1.45</v>
      </c>
      <c r="F40" s="46">
        <v>3.93</v>
      </c>
      <c r="G40" s="46">
        <v>100.2</v>
      </c>
      <c r="H40" s="46">
        <v>82</v>
      </c>
      <c r="I40" s="46">
        <v>0.04</v>
      </c>
      <c r="J40" s="46">
        <v>8.23</v>
      </c>
      <c r="K40" s="46">
        <v>0</v>
      </c>
      <c r="L40" s="46">
        <v>35.5</v>
      </c>
      <c r="M40" s="46">
        <v>42.58</v>
      </c>
      <c r="N40" s="46">
        <v>21</v>
      </c>
      <c r="O40" s="46">
        <v>0.95</v>
      </c>
      <c r="Q40" s="13"/>
      <c r="R40" s="13"/>
    </row>
    <row r="41" spans="1:18" ht="18" x14ac:dyDescent="0.35">
      <c r="A41" s="84"/>
      <c r="B41" s="47" t="s">
        <v>101</v>
      </c>
      <c r="C41" s="48" t="s">
        <v>189</v>
      </c>
      <c r="D41" s="49">
        <v>32</v>
      </c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Q41" s="13"/>
      <c r="R41" s="13"/>
    </row>
    <row r="42" spans="1:18" ht="18" x14ac:dyDescent="0.35">
      <c r="A42" s="84"/>
      <c r="B42" s="47" t="s">
        <v>90</v>
      </c>
      <c r="C42" s="48">
        <v>20</v>
      </c>
      <c r="D42" s="49">
        <v>16</v>
      </c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Q42" s="13"/>
      <c r="R42" s="13"/>
    </row>
    <row r="43" spans="1:18" ht="18" x14ac:dyDescent="0.35">
      <c r="A43" s="84"/>
      <c r="B43" s="47" t="s">
        <v>73</v>
      </c>
      <c r="C43" s="48" t="s">
        <v>190</v>
      </c>
      <c r="D43" s="49">
        <v>16</v>
      </c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Q43" s="13"/>
      <c r="R43" s="13"/>
    </row>
    <row r="44" spans="1:18" ht="18" x14ac:dyDescent="0.35">
      <c r="A44" s="84"/>
      <c r="B44" s="47" t="s">
        <v>75</v>
      </c>
      <c r="C44" s="48">
        <v>9.6</v>
      </c>
      <c r="D44" s="49">
        <v>8</v>
      </c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</row>
    <row r="45" spans="1:18" ht="18" x14ac:dyDescent="0.35">
      <c r="A45" s="84"/>
      <c r="B45" s="47" t="s">
        <v>96</v>
      </c>
      <c r="C45" s="48">
        <v>6</v>
      </c>
      <c r="D45" s="49">
        <v>6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</row>
    <row r="46" spans="1:18" ht="18" x14ac:dyDescent="0.35">
      <c r="A46" s="84"/>
      <c r="B46" s="47" t="s">
        <v>68</v>
      </c>
      <c r="C46" s="48">
        <v>4</v>
      </c>
      <c r="D46" s="49">
        <v>4</v>
      </c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</row>
    <row r="47" spans="1:18" ht="18" x14ac:dyDescent="0.35">
      <c r="A47" s="84"/>
      <c r="B47" s="47" t="s">
        <v>83</v>
      </c>
      <c r="C47" s="48">
        <v>4</v>
      </c>
      <c r="D47" s="49">
        <v>2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</row>
    <row r="48" spans="1:18" ht="18" x14ac:dyDescent="0.35">
      <c r="A48" s="84"/>
      <c r="B48" s="47" t="s">
        <v>102</v>
      </c>
      <c r="C48" s="48">
        <v>3.2</v>
      </c>
      <c r="D48" s="49">
        <v>3.2</v>
      </c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</row>
    <row r="49" spans="1:15" ht="18" x14ac:dyDescent="0.35">
      <c r="A49" s="84"/>
      <c r="B49" s="47" t="s">
        <v>142</v>
      </c>
      <c r="C49" s="48">
        <v>0.15</v>
      </c>
      <c r="D49" s="49">
        <v>0.15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</row>
    <row r="50" spans="1:15" ht="18" x14ac:dyDescent="0.35">
      <c r="A50" s="84"/>
      <c r="B50" s="47" t="s">
        <v>103</v>
      </c>
      <c r="C50" s="48">
        <v>32.4</v>
      </c>
      <c r="D50" s="49">
        <v>32.4</v>
      </c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</row>
    <row r="51" spans="1:15" ht="18" x14ac:dyDescent="0.35">
      <c r="A51" s="85"/>
      <c r="B51" s="47" t="s">
        <v>74</v>
      </c>
      <c r="C51" s="48" t="s">
        <v>183</v>
      </c>
      <c r="D51" s="49">
        <v>8</v>
      </c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</row>
    <row r="52" spans="1:15" ht="17.399999999999999" x14ac:dyDescent="0.3">
      <c r="A52" s="83" t="s">
        <v>216</v>
      </c>
      <c r="B52" s="38" t="s">
        <v>47</v>
      </c>
      <c r="C52" s="96">
        <v>230</v>
      </c>
      <c r="D52" s="97"/>
      <c r="E52" s="46">
        <v>21.29</v>
      </c>
      <c r="F52" s="46">
        <v>23.78</v>
      </c>
      <c r="G52" s="46">
        <v>21.79</v>
      </c>
      <c r="H52" s="46">
        <v>387.7</v>
      </c>
      <c r="I52" s="46">
        <v>0.13</v>
      </c>
      <c r="J52" s="46">
        <v>8.8800000000000008</v>
      </c>
      <c r="K52" s="46">
        <v>15</v>
      </c>
      <c r="L52" s="46">
        <v>10.1</v>
      </c>
      <c r="M52" s="46">
        <v>210.63</v>
      </c>
      <c r="N52" s="46">
        <v>55.83</v>
      </c>
      <c r="O52" s="46">
        <v>5.07</v>
      </c>
    </row>
    <row r="53" spans="1:15" ht="18" x14ac:dyDescent="0.35">
      <c r="A53" s="84"/>
      <c r="B53" s="47" t="s">
        <v>103</v>
      </c>
      <c r="C53" s="49">
        <v>140.6</v>
      </c>
      <c r="D53" s="49">
        <v>103.83</v>
      </c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</row>
    <row r="54" spans="1:15" ht="18" x14ac:dyDescent="0.35">
      <c r="A54" s="84"/>
      <c r="B54" s="47" t="s">
        <v>73</v>
      </c>
      <c r="C54" s="49">
        <v>174.8</v>
      </c>
      <c r="D54" s="49">
        <v>131.4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</row>
    <row r="55" spans="1:15" ht="18" x14ac:dyDescent="0.35">
      <c r="A55" s="84"/>
      <c r="B55" s="47" t="s">
        <v>75</v>
      </c>
      <c r="C55" s="49">
        <v>15.8</v>
      </c>
      <c r="D55" s="49">
        <v>13.14</v>
      </c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</row>
    <row r="56" spans="1:15" ht="18" x14ac:dyDescent="0.35">
      <c r="A56" s="84"/>
      <c r="B56" s="47" t="s">
        <v>96</v>
      </c>
      <c r="C56" s="49">
        <v>7.89</v>
      </c>
      <c r="D56" s="49">
        <v>7.89</v>
      </c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</row>
    <row r="57" spans="1:15" ht="18" x14ac:dyDescent="0.35">
      <c r="A57" s="84"/>
      <c r="B57" s="47" t="s">
        <v>91</v>
      </c>
      <c r="C57" s="49">
        <v>7.89</v>
      </c>
      <c r="D57" s="49">
        <v>7.89</v>
      </c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</row>
    <row r="58" spans="1:15" ht="18" x14ac:dyDescent="0.35">
      <c r="A58" s="85"/>
      <c r="B58" s="47" t="s">
        <v>142</v>
      </c>
      <c r="C58" s="49">
        <v>0.2</v>
      </c>
      <c r="D58" s="49">
        <v>0.2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</row>
    <row r="59" spans="1:15" ht="17.399999999999999" x14ac:dyDescent="0.3">
      <c r="A59" s="83"/>
      <c r="B59" s="38" t="s">
        <v>147</v>
      </c>
      <c r="C59" s="96">
        <v>200</v>
      </c>
      <c r="D59" s="97"/>
      <c r="E59" s="46">
        <v>0.74</v>
      </c>
      <c r="F59" s="46">
        <v>0</v>
      </c>
      <c r="G59" s="46">
        <v>21.56</v>
      </c>
      <c r="H59" s="46">
        <v>88.48</v>
      </c>
      <c r="I59" s="46">
        <v>3.2000000000000001E-2</v>
      </c>
      <c r="J59" s="46">
        <v>0.12</v>
      </c>
      <c r="K59" s="46">
        <v>0</v>
      </c>
      <c r="L59" s="46">
        <v>8.8699999999999992</v>
      </c>
      <c r="M59" s="46">
        <v>10.89</v>
      </c>
      <c r="N59" s="46">
        <v>23.4</v>
      </c>
      <c r="O59" s="46">
        <v>0.216</v>
      </c>
    </row>
    <row r="60" spans="1:15" ht="18" x14ac:dyDescent="0.35">
      <c r="A60" s="85"/>
      <c r="B60" s="47" t="s">
        <v>125</v>
      </c>
      <c r="C60" s="48">
        <v>200</v>
      </c>
      <c r="D60" s="49">
        <v>200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</row>
    <row r="61" spans="1:15" ht="18" x14ac:dyDescent="0.35">
      <c r="A61" s="45"/>
      <c r="B61" s="38" t="s">
        <v>19</v>
      </c>
      <c r="C61" s="96">
        <v>50</v>
      </c>
      <c r="D61" s="97"/>
      <c r="E61" s="50">
        <v>3.8</v>
      </c>
      <c r="F61" s="46">
        <v>0.45</v>
      </c>
      <c r="G61" s="46">
        <v>24.9</v>
      </c>
      <c r="H61" s="46">
        <v>113.22</v>
      </c>
      <c r="I61" s="46">
        <v>0.08</v>
      </c>
      <c r="J61" s="46">
        <v>0</v>
      </c>
      <c r="K61" s="46">
        <v>0</v>
      </c>
      <c r="L61" s="46">
        <v>13.02</v>
      </c>
      <c r="M61" s="46">
        <v>41.5</v>
      </c>
      <c r="N61" s="46">
        <v>17.53</v>
      </c>
      <c r="O61" s="46">
        <v>0.8</v>
      </c>
    </row>
    <row r="62" spans="1:15" ht="18" x14ac:dyDescent="0.35">
      <c r="A62" s="45"/>
      <c r="B62" s="38" t="s">
        <v>25</v>
      </c>
      <c r="C62" s="96">
        <v>50</v>
      </c>
      <c r="D62" s="97"/>
      <c r="E62" s="46">
        <v>2.75</v>
      </c>
      <c r="F62" s="46">
        <v>0.5</v>
      </c>
      <c r="G62" s="46">
        <v>17</v>
      </c>
      <c r="H62" s="46">
        <v>85</v>
      </c>
      <c r="I62" s="46">
        <v>0.09</v>
      </c>
      <c r="J62" s="46">
        <v>0</v>
      </c>
      <c r="K62" s="46">
        <v>0</v>
      </c>
      <c r="L62" s="46">
        <v>10.5</v>
      </c>
      <c r="M62" s="46">
        <v>87</v>
      </c>
      <c r="N62" s="46">
        <v>28.5</v>
      </c>
      <c r="O62" s="46">
        <v>1.8</v>
      </c>
    </row>
    <row r="63" spans="1:15" ht="18" x14ac:dyDescent="0.35">
      <c r="A63" s="45"/>
      <c r="B63" s="38" t="s">
        <v>27</v>
      </c>
      <c r="C63" s="99"/>
      <c r="D63" s="100"/>
      <c r="E63" s="46">
        <f t="shared" ref="E63:O63" si="1">SUM(E38:E62)</f>
        <v>31.43</v>
      </c>
      <c r="F63" s="46">
        <f t="shared" si="1"/>
        <v>35.660000000000004</v>
      </c>
      <c r="G63" s="46">
        <f t="shared" si="1"/>
        <v>192.67400000000001</v>
      </c>
      <c r="H63" s="46">
        <f t="shared" si="1"/>
        <v>852.78</v>
      </c>
      <c r="I63" s="46">
        <f t="shared" si="1"/>
        <v>0.39600000000000002</v>
      </c>
      <c r="J63" s="46">
        <f t="shared" si="1"/>
        <v>19.23</v>
      </c>
      <c r="K63" s="46">
        <f t="shared" si="1"/>
        <v>15</v>
      </c>
      <c r="L63" s="46">
        <f t="shared" si="1"/>
        <v>123.29599999999999</v>
      </c>
      <c r="M63" s="46">
        <f t="shared" si="1"/>
        <v>473.67999999999995</v>
      </c>
      <c r="N63" s="46">
        <f t="shared" si="1"/>
        <v>169.01</v>
      </c>
      <c r="O63" s="46">
        <f t="shared" si="1"/>
        <v>12.616000000000001</v>
      </c>
    </row>
    <row r="64" spans="1:15" ht="18" x14ac:dyDescent="0.35">
      <c r="A64" s="45"/>
      <c r="B64" s="51" t="s">
        <v>178</v>
      </c>
      <c r="C64" s="101"/>
      <c r="D64" s="102"/>
      <c r="E64" s="46">
        <f t="shared" ref="E64:O64" si="2">SUM(E36+E63)</f>
        <v>55.847000000000001</v>
      </c>
      <c r="F64" s="46">
        <f t="shared" si="2"/>
        <v>64.263000000000005</v>
      </c>
      <c r="G64" s="46">
        <f t="shared" si="2"/>
        <v>247.804</v>
      </c>
      <c r="H64" s="46">
        <f t="shared" si="2"/>
        <v>1417.79</v>
      </c>
      <c r="I64" s="46">
        <f t="shared" si="2"/>
        <v>0.65800000000000003</v>
      </c>
      <c r="J64" s="46">
        <f t="shared" si="2"/>
        <v>44.731999999999999</v>
      </c>
      <c r="K64" s="46">
        <f t="shared" si="2"/>
        <v>399.012</v>
      </c>
      <c r="L64" s="46">
        <f t="shared" si="2"/>
        <v>463.41299999999995</v>
      </c>
      <c r="M64" s="46">
        <f t="shared" si="2"/>
        <v>925.7349999999999</v>
      </c>
      <c r="N64" s="46">
        <f t="shared" si="2"/>
        <v>241.83999999999997</v>
      </c>
      <c r="O64" s="46">
        <f t="shared" si="2"/>
        <v>17.065000000000001</v>
      </c>
    </row>
    <row r="65" spans="1:16" ht="17.399999999999999" x14ac:dyDescent="0.3">
      <c r="A65" s="96" t="s">
        <v>129</v>
      </c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7"/>
    </row>
    <row r="66" spans="1:16" ht="17.399999999999999" x14ac:dyDescent="0.3">
      <c r="A66" s="83" t="s">
        <v>217</v>
      </c>
      <c r="B66" s="38" t="s">
        <v>138</v>
      </c>
      <c r="C66" s="96">
        <v>200</v>
      </c>
      <c r="D66" s="97"/>
      <c r="E66" s="46">
        <v>1.36</v>
      </c>
      <c r="F66" s="46"/>
      <c r="G66" s="46">
        <v>29.02</v>
      </c>
      <c r="H66" s="46">
        <v>116.19</v>
      </c>
      <c r="I66" s="46"/>
      <c r="J66" s="46"/>
      <c r="K66" s="46"/>
      <c r="L66" s="46">
        <v>9.9</v>
      </c>
      <c r="M66" s="46">
        <v>18.48</v>
      </c>
      <c r="N66" s="46"/>
      <c r="O66" s="46">
        <v>0.03</v>
      </c>
    </row>
    <row r="67" spans="1:16" ht="18" x14ac:dyDescent="0.35">
      <c r="A67" s="84"/>
      <c r="B67" s="63" t="s">
        <v>114</v>
      </c>
      <c r="C67" s="49">
        <v>24</v>
      </c>
      <c r="D67" s="49">
        <v>24</v>
      </c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</row>
    <row r="68" spans="1:16" ht="18" x14ac:dyDescent="0.35">
      <c r="A68" s="85"/>
      <c r="B68" s="63" t="s">
        <v>83</v>
      </c>
      <c r="C68" s="49">
        <v>10</v>
      </c>
      <c r="D68" s="49">
        <v>10</v>
      </c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</row>
    <row r="69" spans="1:16" ht="18" x14ac:dyDescent="0.35">
      <c r="A69" s="45"/>
      <c r="B69" s="38" t="s">
        <v>131</v>
      </c>
      <c r="C69" s="96">
        <v>30</v>
      </c>
      <c r="D69" s="97"/>
      <c r="E69" s="46">
        <v>30</v>
      </c>
      <c r="F69" s="46">
        <v>2.25</v>
      </c>
      <c r="G69" s="46">
        <v>2.94</v>
      </c>
      <c r="H69" s="46">
        <v>22.32</v>
      </c>
      <c r="I69" s="46">
        <v>125.1</v>
      </c>
      <c r="J69" s="46">
        <v>0.02</v>
      </c>
      <c r="K69" s="46">
        <v>0.02</v>
      </c>
      <c r="L69" s="46"/>
      <c r="M69" s="46">
        <v>3</v>
      </c>
      <c r="N69" s="46">
        <v>8.6999999999999993</v>
      </c>
      <c r="O69" s="64">
        <v>0.63</v>
      </c>
      <c r="P69" s="4"/>
    </row>
    <row r="70" spans="1:16" ht="18" x14ac:dyDescent="0.35">
      <c r="A70" s="45"/>
      <c r="B70" s="38" t="s">
        <v>132</v>
      </c>
      <c r="C70" s="99"/>
      <c r="D70" s="100"/>
      <c r="E70" s="46">
        <f>SUM(E66:E69)</f>
        <v>31.36</v>
      </c>
      <c r="F70" s="46">
        <f t="shared" ref="F70:O70" si="3">SUM(F66:F69)</f>
        <v>2.25</v>
      </c>
      <c r="G70" s="46">
        <f t="shared" si="3"/>
        <v>31.96</v>
      </c>
      <c r="H70" s="46">
        <f t="shared" si="3"/>
        <v>138.51</v>
      </c>
      <c r="I70" s="46">
        <f t="shared" si="3"/>
        <v>125.1</v>
      </c>
      <c r="J70" s="46">
        <f t="shared" si="3"/>
        <v>0.02</v>
      </c>
      <c r="K70" s="46">
        <f t="shared" si="3"/>
        <v>0.02</v>
      </c>
      <c r="L70" s="46">
        <f t="shared" si="3"/>
        <v>9.9</v>
      </c>
      <c r="M70" s="46">
        <f t="shared" si="3"/>
        <v>21.48</v>
      </c>
      <c r="N70" s="46">
        <f t="shared" si="3"/>
        <v>8.6999999999999993</v>
      </c>
      <c r="O70" s="46">
        <f t="shared" si="3"/>
        <v>0.66</v>
      </c>
    </row>
    <row r="71" spans="1:16" ht="18" x14ac:dyDescent="0.35">
      <c r="A71" s="45"/>
      <c r="B71" s="38" t="s">
        <v>28</v>
      </c>
      <c r="C71" s="101"/>
      <c r="D71" s="102"/>
      <c r="E71" s="46">
        <f t="shared" ref="E71:O71" si="4">SUM(E36,E63,E70)</f>
        <v>87.206999999999994</v>
      </c>
      <c r="F71" s="46">
        <f t="shared" si="4"/>
        <v>66.513000000000005</v>
      </c>
      <c r="G71" s="46">
        <f t="shared" si="4"/>
        <v>279.76400000000001</v>
      </c>
      <c r="H71" s="46">
        <f t="shared" si="4"/>
        <v>1556.3</v>
      </c>
      <c r="I71" s="46">
        <f t="shared" si="4"/>
        <v>125.758</v>
      </c>
      <c r="J71" s="46">
        <f t="shared" si="4"/>
        <v>44.752000000000002</v>
      </c>
      <c r="K71" s="46">
        <f t="shared" si="4"/>
        <v>399.03199999999998</v>
      </c>
      <c r="L71" s="46">
        <f t="shared" si="4"/>
        <v>473.31299999999993</v>
      </c>
      <c r="M71" s="46">
        <f t="shared" si="4"/>
        <v>947.21499999999992</v>
      </c>
      <c r="N71" s="46">
        <f t="shared" si="4"/>
        <v>250.53999999999996</v>
      </c>
      <c r="O71" s="46">
        <f t="shared" si="4"/>
        <v>17.725000000000001</v>
      </c>
    </row>
  </sheetData>
  <mergeCells count="56">
    <mergeCell ref="D12:E12"/>
    <mergeCell ref="A13:E13"/>
    <mergeCell ref="L7:O7"/>
    <mergeCell ref="A8:A10"/>
    <mergeCell ref="B8:B10"/>
    <mergeCell ref="P8:P9"/>
    <mergeCell ref="J9:N9"/>
    <mergeCell ref="P10:P11"/>
    <mergeCell ref="D11:E11"/>
    <mergeCell ref="K11:M11"/>
    <mergeCell ref="J5:K5"/>
    <mergeCell ref="A6:B7"/>
    <mergeCell ref="C6:C10"/>
    <mergeCell ref="D6:E10"/>
    <mergeCell ref="F6:F10"/>
    <mergeCell ref="G6:G10"/>
    <mergeCell ref="H6:H10"/>
    <mergeCell ref="A2:C2"/>
    <mergeCell ref="I2:P3"/>
    <mergeCell ref="F3:G3"/>
    <mergeCell ref="A4:E4"/>
    <mergeCell ref="J4:O4"/>
    <mergeCell ref="C34:D34"/>
    <mergeCell ref="C35:D35"/>
    <mergeCell ref="C38:D38"/>
    <mergeCell ref="C40:D40"/>
    <mergeCell ref="C52:D52"/>
    <mergeCell ref="A20:A21"/>
    <mergeCell ref="A22:O22"/>
    <mergeCell ref="A23:A27"/>
    <mergeCell ref="A28:A29"/>
    <mergeCell ref="A30:A33"/>
    <mergeCell ref="B20:B21"/>
    <mergeCell ref="E20:G20"/>
    <mergeCell ref="H20:H21"/>
    <mergeCell ref="I20:K20"/>
    <mergeCell ref="L20:O20"/>
    <mergeCell ref="C20:D20"/>
    <mergeCell ref="C23:D23"/>
    <mergeCell ref="C28:D28"/>
    <mergeCell ref="C30:D30"/>
    <mergeCell ref="A65:O65"/>
    <mergeCell ref="C36:D36"/>
    <mergeCell ref="C63:D64"/>
    <mergeCell ref="C70:D71"/>
    <mergeCell ref="A37:O37"/>
    <mergeCell ref="A40:A51"/>
    <mergeCell ref="A52:A58"/>
    <mergeCell ref="A59:A60"/>
    <mergeCell ref="C69:D69"/>
    <mergeCell ref="A66:A68"/>
    <mergeCell ref="C59:D59"/>
    <mergeCell ref="C61:D61"/>
    <mergeCell ref="C62:D62"/>
    <mergeCell ref="C66:D66"/>
    <mergeCell ref="A38:A39"/>
  </mergeCells>
  <hyperlinks>
    <hyperlink ref="L7" r:id="rId1" display="http://www.referent.ru/1/121733?l0"/>
  </hyperlinks>
  <pageMargins left="0.7" right="0.7" top="0.75" bottom="0.75" header="0.3" footer="0.3"/>
  <pageSetup paperSize="9" scale="76" fitToHeight="2" orientation="landscape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4"/>
  <sheetViews>
    <sheetView zoomScale="91" zoomScaleNormal="91" workbookViewId="0">
      <selection activeCell="A4" sqref="A4:E4"/>
    </sheetView>
  </sheetViews>
  <sheetFormatPr defaultRowHeight="14.4" x14ac:dyDescent="0.3"/>
  <cols>
    <col min="1" max="1" width="16.6640625" customWidth="1"/>
    <col min="2" max="2" width="33" customWidth="1"/>
    <col min="3" max="3" width="18.88671875" customWidth="1"/>
    <col min="4" max="4" width="12.44140625" customWidth="1"/>
    <col min="5" max="5" width="12.6640625" customWidth="1"/>
    <col min="6" max="6" width="13.109375" customWidth="1"/>
    <col min="7" max="7" width="13.33203125" customWidth="1"/>
    <col min="8" max="8" width="15.6640625" customWidth="1"/>
    <col min="9" max="9" width="9.5546875" customWidth="1"/>
    <col min="10" max="10" width="8.5546875" customWidth="1"/>
    <col min="11" max="11" width="7.44140625" customWidth="1"/>
    <col min="12" max="13" width="9.44140625" customWidth="1"/>
    <col min="14" max="14" width="8.88671875" customWidth="1"/>
    <col min="15" max="15" width="9.6640625" customWidth="1"/>
    <col min="17" max="17" width="23.33203125" customWidth="1"/>
    <col min="18" max="18" width="13.33203125" customWidth="1"/>
  </cols>
  <sheetData>
    <row r="1" spans="1:16" x14ac:dyDescent="0.3">
      <c r="A1" t="s">
        <v>267</v>
      </c>
    </row>
    <row r="2" spans="1:16" ht="15" thickBot="1" x14ac:dyDescent="0.35">
      <c r="A2" s="108" t="s">
        <v>268</v>
      </c>
      <c r="B2" s="108"/>
      <c r="C2" s="108"/>
      <c r="D2" s="109"/>
      <c r="E2" s="110"/>
      <c r="F2" s="111" t="s">
        <v>269</v>
      </c>
      <c r="G2" s="109"/>
      <c r="H2" s="112"/>
      <c r="I2" s="113" t="s">
        <v>270</v>
      </c>
      <c r="J2" s="113"/>
      <c r="K2" s="113"/>
      <c r="L2" s="113"/>
      <c r="M2" s="113"/>
      <c r="N2" s="113"/>
      <c r="O2" s="113"/>
      <c r="P2" s="113"/>
    </row>
    <row r="3" spans="1:16" x14ac:dyDescent="0.3">
      <c r="A3" s="110"/>
      <c r="B3" s="110"/>
      <c r="C3" s="110"/>
      <c r="D3" s="110" t="s">
        <v>271</v>
      </c>
      <c r="E3" s="110"/>
      <c r="F3" s="114" t="s">
        <v>272</v>
      </c>
      <c r="G3" s="114"/>
      <c r="H3" s="110"/>
      <c r="I3" s="113"/>
      <c r="J3" s="113"/>
      <c r="K3" s="113"/>
      <c r="L3" s="113"/>
      <c r="M3" s="113"/>
      <c r="N3" s="113"/>
      <c r="O3" s="113"/>
      <c r="P3" s="113"/>
    </row>
    <row r="4" spans="1:16" x14ac:dyDescent="0.3">
      <c r="A4" s="108" t="s">
        <v>292</v>
      </c>
      <c r="B4" s="108"/>
      <c r="C4" s="108"/>
      <c r="D4" s="108"/>
      <c r="E4" s="108"/>
      <c r="F4" s="110"/>
      <c r="G4" s="110"/>
      <c r="H4" s="110"/>
      <c r="I4" s="110"/>
      <c r="J4" s="115"/>
      <c r="K4" s="115"/>
      <c r="L4" s="115"/>
      <c r="M4" s="115"/>
      <c r="N4" s="115"/>
      <c r="O4" s="115"/>
      <c r="P4" s="110"/>
    </row>
    <row r="5" spans="1:16" ht="15" thickBot="1" x14ac:dyDescent="0.35">
      <c r="A5" s="109"/>
      <c r="B5" s="109"/>
      <c r="C5" s="109"/>
      <c r="D5" s="116"/>
      <c r="E5" s="109"/>
      <c r="F5" s="109"/>
      <c r="G5" s="109"/>
      <c r="H5" s="109"/>
      <c r="I5" s="110"/>
      <c r="J5" s="117"/>
      <c r="K5" s="117"/>
      <c r="L5" s="118"/>
      <c r="M5" s="118"/>
      <c r="N5" s="118"/>
      <c r="O5" s="118"/>
      <c r="P5" s="109"/>
    </row>
    <row r="6" spans="1:16" ht="15" thickBot="1" x14ac:dyDescent="0.35">
      <c r="A6" s="119" t="s">
        <v>273</v>
      </c>
      <c r="B6" s="120"/>
      <c r="C6" s="121" t="s">
        <v>274</v>
      </c>
      <c r="D6" s="119" t="s">
        <v>275</v>
      </c>
      <c r="E6" s="120"/>
      <c r="F6" s="121" t="s">
        <v>276</v>
      </c>
      <c r="G6" s="121" t="s">
        <v>277</v>
      </c>
      <c r="H6" s="121" t="s">
        <v>278</v>
      </c>
      <c r="I6" s="110"/>
      <c r="J6" s="110"/>
      <c r="K6" s="110"/>
      <c r="L6" s="122"/>
      <c r="M6" s="122"/>
      <c r="N6" s="122"/>
      <c r="O6" s="123"/>
      <c r="P6" s="124" t="s">
        <v>279</v>
      </c>
    </row>
    <row r="7" spans="1:16" ht="15" thickBot="1" x14ac:dyDescent="0.35">
      <c r="A7" s="125"/>
      <c r="B7" s="126"/>
      <c r="C7" s="127"/>
      <c r="D7" s="128"/>
      <c r="E7" s="129"/>
      <c r="F7" s="127"/>
      <c r="G7" s="127"/>
      <c r="H7" s="127"/>
      <c r="I7" s="110"/>
      <c r="J7" s="110"/>
      <c r="K7" s="110"/>
      <c r="L7" s="130" t="s">
        <v>280</v>
      </c>
      <c r="M7" s="130"/>
      <c r="N7" s="130"/>
      <c r="O7" s="131"/>
      <c r="P7" s="132">
        <v>504202</v>
      </c>
    </row>
    <row r="8" spans="1:16" x14ac:dyDescent="0.3">
      <c r="A8" s="121" t="s">
        <v>281</v>
      </c>
      <c r="B8" s="121" t="s">
        <v>282</v>
      </c>
      <c r="C8" s="127"/>
      <c r="D8" s="128"/>
      <c r="E8" s="129"/>
      <c r="F8" s="127"/>
      <c r="G8" s="127"/>
      <c r="H8" s="127"/>
      <c r="I8" s="110"/>
      <c r="J8" s="110"/>
      <c r="K8" s="110"/>
      <c r="L8" s="110"/>
      <c r="M8" s="110"/>
      <c r="N8" s="110"/>
      <c r="O8" s="133"/>
      <c r="P8" s="121"/>
    </row>
    <row r="9" spans="1:16" ht="15" thickBot="1" x14ac:dyDescent="0.35">
      <c r="A9" s="127"/>
      <c r="B9" s="127"/>
      <c r="C9" s="127"/>
      <c r="D9" s="128"/>
      <c r="E9" s="129"/>
      <c r="F9" s="127"/>
      <c r="G9" s="127"/>
      <c r="H9" s="127"/>
      <c r="I9" s="110"/>
      <c r="J9" s="117" t="s">
        <v>283</v>
      </c>
      <c r="K9" s="117"/>
      <c r="L9" s="117"/>
      <c r="M9" s="117"/>
      <c r="N9" s="117"/>
      <c r="O9" s="134" t="s">
        <v>284</v>
      </c>
      <c r="P9" s="135"/>
    </row>
    <row r="10" spans="1:16" ht="15" thickBot="1" x14ac:dyDescent="0.35">
      <c r="A10" s="135"/>
      <c r="B10" s="135"/>
      <c r="C10" s="135"/>
      <c r="D10" s="125"/>
      <c r="E10" s="126"/>
      <c r="F10" s="135"/>
      <c r="G10" s="135"/>
      <c r="H10" s="135"/>
      <c r="I10" s="110"/>
      <c r="J10" s="112"/>
      <c r="K10" s="112"/>
      <c r="L10" s="112"/>
      <c r="M10" s="112"/>
      <c r="N10" s="112"/>
      <c r="O10" s="136"/>
      <c r="P10" s="137"/>
    </row>
    <row r="11" spans="1:16" ht="15" thickBot="1" x14ac:dyDescent="0.35">
      <c r="A11" s="132">
        <v>1</v>
      </c>
      <c r="B11" s="124">
        <v>2</v>
      </c>
      <c r="C11" s="124">
        <v>3</v>
      </c>
      <c r="D11" s="138">
        <v>4</v>
      </c>
      <c r="E11" s="139"/>
      <c r="F11" s="124">
        <v>5</v>
      </c>
      <c r="G11" s="124">
        <v>6</v>
      </c>
      <c r="H11" s="124">
        <v>7</v>
      </c>
      <c r="I11" s="110"/>
      <c r="J11" s="112" t="s">
        <v>285</v>
      </c>
      <c r="K11" s="140" t="s">
        <v>286</v>
      </c>
      <c r="L11" s="140"/>
      <c r="M11" s="140"/>
      <c r="N11" s="141"/>
      <c r="O11" s="142" t="s">
        <v>287</v>
      </c>
      <c r="P11" s="143"/>
    </row>
    <row r="12" spans="1:16" ht="16.2" thickBot="1" x14ac:dyDescent="0.35">
      <c r="A12" s="144"/>
      <c r="B12" s="145"/>
      <c r="C12" s="146" t="s">
        <v>288</v>
      </c>
      <c r="D12" s="147"/>
      <c r="E12" s="148"/>
      <c r="F12" s="149"/>
      <c r="G12" s="149"/>
      <c r="H12" s="145"/>
      <c r="I12" s="112"/>
      <c r="J12" s="112"/>
      <c r="K12" s="112"/>
      <c r="L12" s="150"/>
      <c r="M12" s="150"/>
      <c r="N12" s="118"/>
      <c r="O12" s="134"/>
      <c r="P12" s="145"/>
    </row>
    <row r="13" spans="1:16" ht="15" thickBot="1" x14ac:dyDescent="0.35">
      <c r="A13" s="151" t="s">
        <v>289</v>
      </c>
      <c r="B13" s="151"/>
      <c r="C13" s="151"/>
      <c r="D13" s="151"/>
      <c r="E13" s="152"/>
      <c r="F13" s="145"/>
      <c r="G13" s="145"/>
      <c r="H13" s="145"/>
      <c r="I13" s="112"/>
      <c r="J13" s="112"/>
      <c r="K13" s="110"/>
      <c r="L13" s="110"/>
      <c r="M13" s="153"/>
      <c r="N13" s="153"/>
      <c r="O13" s="110"/>
      <c r="P13" s="110"/>
    </row>
    <row r="17" spans="1:18" ht="18" x14ac:dyDescent="0.35">
      <c r="A17" s="41" t="s">
        <v>252</v>
      </c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</row>
    <row r="18" spans="1:18" ht="18" x14ac:dyDescent="0.35">
      <c r="A18" s="39" t="s">
        <v>243</v>
      </c>
      <c r="B18" s="39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</row>
    <row r="19" spans="1:18" ht="17.399999999999999" x14ac:dyDescent="0.3">
      <c r="A19" s="39" t="s">
        <v>255</v>
      </c>
      <c r="B19" s="39"/>
      <c r="C19" s="41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</row>
    <row r="20" spans="1:18" ht="17.399999999999999" x14ac:dyDescent="0.3">
      <c r="A20" s="81"/>
      <c r="B20" s="74" t="s">
        <v>0</v>
      </c>
      <c r="C20" s="73" t="s">
        <v>175</v>
      </c>
      <c r="D20" s="74"/>
      <c r="E20" s="89" t="s">
        <v>1</v>
      </c>
      <c r="F20" s="89"/>
      <c r="G20" s="89"/>
      <c r="H20" s="90" t="s">
        <v>14</v>
      </c>
      <c r="I20" s="89" t="s">
        <v>2</v>
      </c>
      <c r="J20" s="89"/>
      <c r="K20" s="89"/>
      <c r="L20" s="89" t="s">
        <v>3</v>
      </c>
      <c r="M20" s="89"/>
      <c r="N20" s="89"/>
      <c r="O20" s="89"/>
    </row>
    <row r="21" spans="1:18" ht="18" x14ac:dyDescent="0.35">
      <c r="A21" s="82"/>
      <c r="B21" s="74"/>
      <c r="C21" s="27" t="s">
        <v>176</v>
      </c>
      <c r="D21" s="28" t="s">
        <v>177</v>
      </c>
      <c r="E21" s="29" t="s">
        <v>4</v>
      </c>
      <c r="F21" s="29" t="s">
        <v>5</v>
      </c>
      <c r="G21" s="29" t="s">
        <v>6</v>
      </c>
      <c r="H21" s="91"/>
      <c r="I21" s="30" t="s">
        <v>7</v>
      </c>
      <c r="J21" s="30" t="s">
        <v>8</v>
      </c>
      <c r="K21" s="30" t="s">
        <v>9</v>
      </c>
      <c r="L21" s="30" t="s">
        <v>10</v>
      </c>
      <c r="M21" s="30" t="s">
        <v>11</v>
      </c>
      <c r="N21" s="30" t="s">
        <v>12</v>
      </c>
      <c r="O21" s="30" t="s">
        <v>13</v>
      </c>
      <c r="Q21" s="11"/>
      <c r="R21" s="11"/>
    </row>
    <row r="22" spans="1:18" ht="18" x14ac:dyDescent="0.35">
      <c r="A22" s="73" t="s">
        <v>15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Q22" s="11"/>
      <c r="R22" s="11"/>
    </row>
    <row r="23" spans="1:18" ht="18" x14ac:dyDescent="0.35">
      <c r="A23" s="83" t="s">
        <v>208</v>
      </c>
      <c r="B23" s="31" t="s">
        <v>59</v>
      </c>
      <c r="C23" s="73">
        <v>200</v>
      </c>
      <c r="D23" s="74"/>
      <c r="E23" s="68">
        <v>27.8</v>
      </c>
      <c r="F23" s="68">
        <v>19.2</v>
      </c>
      <c r="G23" s="68">
        <v>10.199999999999999</v>
      </c>
      <c r="H23" s="68">
        <v>224</v>
      </c>
      <c r="I23" s="68">
        <v>0.09</v>
      </c>
      <c r="J23" s="68">
        <v>0.48</v>
      </c>
      <c r="K23" s="68">
        <v>134.55000000000001</v>
      </c>
      <c r="L23" s="68">
        <v>130</v>
      </c>
      <c r="M23" s="68">
        <v>371.96</v>
      </c>
      <c r="N23" s="68">
        <v>45.53</v>
      </c>
      <c r="O23" s="68">
        <v>1.24</v>
      </c>
      <c r="Q23" s="11"/>
      <c r="R23" s="11"/>
    </row>
    <row r="24" spans="1:18" ht="18" x14ac:dyDescent="0.35">
      <c r="A24" s="84"/>
      <c r="B24" s="32" t="s">
        <v>82</v>
      </c>
      <c r="C24" s="33">
        <v>152</v>
      </c>
      <c r="D24" s="34">
        <v>150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Q24" s="11"/>
      <c r="R24" s="11"/>
    </row>
    <row r="25" spans="1:18" ht="18" x14ac:dyDescent="0.35">
      <c r="A25" s="84"/>
      <c r="B25" s="32" t="s">
        <v>109</v>
      </c>
      <c r="C25" s="33">
        <v>15</v>
      </c>
      <c r="D25" s="34">
        <v>15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Q25" s="11"/>
      <c r="R25" s="11"/>
    </row>
    <row r="26" spans="1:18" ht="18" x14ac:dyDescent="0.35">
      <c r="A26" s="84"/>
      <c r="B26" s="32" t="s">
        <v>110</v>
      </c>
      <c r="C26" s="33">
        <v>15</v>
      </c>
      <c r="D26" s="34">
        <v>15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Q26" s="11"/>
      <c r="R26" s="11"/>
    </row>
    <row r="27" spans="1:18" ht="18" x14ac:dyDescent="0.35">
      <c r="A27" s="84"/>
      <c r="B27" s="32" t="s">
        <v>111</v>
      </c>
      <c r="C27" s="33">
        <v>10</v>
      </c>
      <c r="D27" s="35" t="s">
        <v>262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Q27" s="11"/>
      <c r="R27" s="11"/>
    </row>
    <row r="28" spans="1:18" ht="18" x14ac:dyDescent="0.35">
      <c r="A28" s="84"/>
      <c r="B28" s="32" t="s">
        <v>68</v>
      </c>
      <c r="C28" s="33">
        <v>5</v>
      </c>
      <c r="D28" s="34">
        <v>5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Q28" s="11"/>
      <c r="R28" s="11"/>
    </row>
    <row r="29" spans="1:18" ht="18" x14ac:dyDescent="0.35">
      <c r="A29" s="84"/>
      <c r="B29" s="32" t="s">
        <v>85</v>
      </c>
      <c r="C29" s="33">
        <v>5</v>
      </c>
      <c r="D29" s="34">
        <v>5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Q29" s="11"/>
      <c r="R29" s="11"/>
    </row>
    <row r="30" spans="1:18" ht="18" x14ac:dyDescent="0.35">
      <c r="A30" s="85"/>
      <c r="B30" s="32" t="s">
        <v>112</v>
      </c>
      <c r="C30" s="33">
        <v>5</v>
      </c>
      <c r="D30" s="34">
        <v>5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Q30" s="11"/>
      <c r="R30" s="11"/>
    </row>
    <row r="31" spans="1:18" ht="18" x14ac:dyDescent="0.35">
      <c r="A31" s="83"/>
      <c r="B31" s="31" t="s">
        <v>32</v>
      </c>
      <c r="C31" s="73" t="s">
        <v>34</v>
      </c>
      <c r="D31" s="74"/>
      <c r="E31" s="30">
        <v>0.434</v>
      </c>
      <c r="F31" s="30">
        <v>0</v>
      </c>
      <c r="G31" s="30">
        <v>12.725</v>
      </c>
      <c r="H31" s="30">
        <v>46.033000000000001</v>
      </c>
      <c r="I31" s="30">
        <v>0.02</v>
      </c>
      <c r="J31" s="30">
        <v>0.08</v>
      </c>
      <c r="K31" s="30">
        <v>0</v>
      </c>
      <c r="L31" s="30">
        <v>3.0939999999999999</v>
      </c>
      <c r="M31" s="30">
        <v>2.7949999999999999</v>
      </c>
      <c r="N31" s="30">
        <v>0.55000000000000004</v>
      </c>
      <c r="O31" s="30">
        <v>2E-3</v>
      </c>
      <c r="Q31" s="11"/>
      <c r="R31" s="11"/>
    </row>
    <row r="32" spans="1:18" ht="18" x14ac:dyDescent="0.35">
      <c r="A32" s="84"/>
      <c r="B32" s="32" t="s">
        <v>88</v>
      </c>
      <c r="C32" s="33">
        <v>2</v>
      </c>
      <c r="D32" s="34">
        <v>2</v>
      </c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Q32" s="11"/>
      <c r="R32" s="11"/>
    </row>
    <row r="33" spans="1:18" ht="18" x14ac:dyDescent="0.35">
      <c r="A33" s="84"/>
      <c r="B33" s="32" t="s">
        <v>83</v>
      </c>
      <c r="C33" s="33">
        <v>15</v>
      </c>
      <c r="D33" s="34">
        <v>15</v>
      </c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Q33" s="11"/>
      <c r="R33" s="11"/>
    </row>
    <row r="34" spans="1:18" ht="18" x14ac:dyDescent="0.35">
      <c r="A34" s="85"/>
      <c r="B34" s="32" t="s">
        <v>89</v>
      </c>
      <c r="C34" s="33">
        <v>7</v>
      </c>
      <c r="D34" s="34">
        <v>7</v>
      </c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Q34" s="11"/>
      <c r="R34" s="11"/>
    </row>
    <row r="35" spans="1:18" ht="18" x14ac:dyDescent="0.35">
      <c r="A35" s="45"/>
      <c r="B35" s="31" t="s">
        <v>19</v>
      </c>
      <c r="C35" s="73">
        <v>50</v>
      </c>
      <c r="D35" s="74"/>
      <c r="E35" s="37">
        <v>3.8</v>
      </c>
      <c r="F35" s="30">
        <v>0.45</v>
      </c>
      <c r="G35" s="30">
        <v>24.9</v>
      </c>
      <c r="H35" s="30">
        <v>113.22</v>
      </c>
      <c r="I35" s="30">
        <v>0.08</v>
      </c>
      <c r="J35" s="30">
        <v>0</v>
      </c>
      <c r="K35" s="30">
        <v>0</v>
      </c>
      <c r="L35" s="30">
        <v>13.02</v>
      </c>
      <c r="M35" s="30">
        <v>41.5</v>
      </c>
      <c r="N35" s="30">
        <v>17.53</v>
      </c>
      <c r="O35" s="30">
        <v>0.8</v>
      </c>
      <c r="Q35" s="11"/>
      <c r="R35" s="11"/>
    </row>
    <row r="36" spans="1:18" ht="36" x14ac:dyDescent="0.35">
      <c r="A36" s="45" t="s">
        <v>199</v>
      </c>
      <c r="B36" s="31" t="s">
        <v>139</v>
      </c>
      <c r="C36" s="73" t="s">
        <v>140</v>
      </c>
      <c r="D36" s="74"/>
      <c r="E36" s="30">
        <v>6.1</v>
      </c>
      <c r="F36" s="30">
        <v>5.52</v>
      </c>
      <c r="G36" s="30">
        <v>0.34</v>
      </c>
      <c r="H36" s="30">
        <v>75.36</v>
      </c>
      <c r="I36" s="30">
        <v>0.03</v>
      </c>
      <c r="J36" s="30"/>
      <c r="K36" s="30">
        <v>120</v>
      </c>
      <c r="L36" s="30">
        <v>41.12</v>
      </c>
      <c r="M36" s="30">
        <v>95.16</v>
      </c>
      <c r="N36" s="30">
        <v>6.64</v>
      </c>
      <c r="O36" s="30">
        <v>1.32</v>
      </c>
      <c r="Q36" s="11"/>
      <c r="R36" s="11"/>
    </row>
    <row r="37" spans="1:18" ht="18" x14ac:dyDescent="0.35">
      <c r="A37" s="45"/>
      <c r="B37" s="31" t="s">
        <v>128</v>
      </c>
      <c r="C37" s="73">
        <v>100</v>
      </c>
      <c r="D37" s="74"/>
      <c r="E37" s="37">
        <v>0.4</v>
      </c>
      <c r="F37" s="30">
        <v>0.4</v>
      </c>
      <c r="G37" s="30">
        <v>9.8000000000000007</v>
      </c>
      <c r="H37" s="30">
        <v>47</v>
      </c>
      <c r="I37" s="30">
        <v>0.03</v>
      </c>
      <c r="J37" s="30">
        <v>10</v>
      </c>
      <c r="K37" s="30"/>
      <c r="L37" s="30">
        <v>13.05</v>
      </c>
      <c r="M37" s="30">
        <v>11</v>
      </c>
      <c r="N37" s="30">
        <v>9</v>
      </c>
      <c r="O37" s="30">
        <v>2.2000000000000002</v>
      </c>
      <c r="Q37" s="11"/>
      <c r="R37" s="11"/>
    </row>
    <row r="38" spans="1:18" ht="18" x14ac:dyDescent="0.35">
      <c r="A38" s="45"/>
      <c r="B38" s="31" t="s">
        <v>20</v>
      </c>
      <c r="C38" s="31"/>
      <c r="D38" s="30"/>
      <c r="E38" s="30">
        <f>SUM(E23:E36)</f>
        <v>38.134</v>
      </c>
      <c r="F38" s="30">
        <f>SUM(F23:F36)</f>
        <v>25.169999999999998</v>
      </c>
      <c r="G38" s="30">
        <f>SUM(G23:G36)</f>
        <v>48.164999999999999</v>
      </c>
      <c r="H38" s="30">
        <f>SUM(H23:H37)</f>
        <v>505.61300000000006</v>
      </c>
      <c r="I38" s="30">
        <f t="shared" ref="I38:O38" si="0">SUM(I23:I36)</f>
        <v>0.22</v>
      </c>
      <c r="J38" s="30">
        <f t="shared" si="0"/>
        <v>0.55999999999999994</v>
      </c>
      <c r="K38" s="30">
        <f t="shared" si="0"/>
        <v>254.55</v>
      </c>
      <c r="L38" s="30">
        <f t="shared" si="0"/>
        <v>187.23400000000001</v>
      </c>
      <c r="M38" s="30">
        <f t="shared" si="0"/>
        <v>511.41499999999996</v>
      </c>
      <c r="N38" s="30">
        <f t="shared" si="0"/>
        <v>70.25</v>
      </c>
      <c r="O38" s="30">
        <f t="shared" si="0"/>
        <v>3.3620000000000001</v>
      </c>
      <c r="Q38" s="11"/>
      <c r="R38" s="11"/>
    </row>
    <row r="39" spans="1:18" ht="18" x14ac:dyDescent="0.35">
      <c r="A39" s="73" t="s">
        <v>21</v>
      </c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4"/>
      <c r="Q39" s="11"/>
      <c r="R39" s="11"/>
    </row>
    <row r="40" spans="1:18" ht="18" x14ac:dyDescent="0.35">
      <c r="A40" s="83" t="s">
        <v>209</v>
      </c>
      <c r="B40" s="31" t="s">
        <v>48</v>
      </c>
      <c r="C40" s="73">
        <v>100</v>
      </c>
      <c r="D40" s="74"/>
      <c r="E40" s="68">
        <v>0.82</v>
      </c>
      <c r="F40" s="68">
        <v>3.71</v>
      </c>
      <c r="G40" s="68">
        <v>5.0599999999999996</v>
      </c>
      <c r="H40" s="68">
        <v>56.88</v>
      </c>
      <c r="I40" s="68">
        <v>0.04</v>
      </c>
      <c r="J40" s="68">
        <v>6.15</v>
      </c>
      <c r="K40" s="68">
        <v>0</v>
      </c>
      <c r="L40" s="68">
        <v>13.92</v>
      </c>
      <c r="M40" s="68">
        <v>26.98</v>
      </c>
      <c r="N40" s="68">
        <v>12.45</v>
      </c>
      <c r="O40" s="68">
        <v>0.51</v>
      </c>
      <c r="Q40" s="11"/>
      <c r="R40" s="11"/>
    </row>
    <row r="41" spans="1:18" ht="18" x14ac:dyDescent="0.35">
      <c r="A41" s="84"/>
      <c r="B41" s="32" t="s">
        <v>73</v>
      </c>
      <c r="C41" s="33" t="s">
        <v>257</v>
      </c>
      <c r="D41" s="34">
        <v>25</v>
      </c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Q41" s="11"/>
      <c r="R41" s="11"/>
    </row>
    <row r="42" spans="1:18" ht="18" x14ac:dyDescent="0.35">
      <c r="A42" s="84"/>
      <c r="B42" s="32" t="s">
        <v>101</v>
      </c>
      <c r="C42" s="33" t="s">
        <v>258</v>
      </c>
      <c r="D42" s="34">
        <v>20</v>
      </c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Q42" s="13"/>
      <c r="R42" s="9"/>
    </row>
    <row r="43" spans="1:18" ht="18" x14ac:dyDescent="0.35">
      <c r="A43" s="84"/>
      <c r="B43" s="32" t="s">
        <v>74</v>
      </c>
      <c r="C43" s="33" t="s">
        <v>259</v>
      </c>
      <c r="D43" s="34">
        <v>15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Q43" s="13"/>
      <c r="R43" s="9"/>
    </row>
    <row r="44" spans="1:18" ht="18" x14ac:dyDescent="0.35">
      <c r="A44" s="84"/>
      <c r="B44" s="32" t="s">
        <v>104</v>
      </c>
      <c r="C44" s="33">
        <v>25</v>
      </c>
      <c r="D44" s="34">
        <v>20</v>
      </c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Q44" s="13"/>
      <c r="R44" s="13"/>
    </row>
    <row r="45" spans="1:18" ht="18" x14ac:dyDescent="0.35">
      <c r="A45" s="84"/>
      <c r="B45" s="32" t="s">
        <v>75</v>
      </c>
      <c r="C45" s="33">
        <v>17.899999999999999</v>
      </c>
      <c r="D45" s="34">
        <v>15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Q45" s="13"/>
      <c r="R45" s="13"/>
    </row>
    <row r="46" spans="1:18" ht="18" x14ac:dyDescent="0.35">
      <c r="A46" s="85"/>
      <c r="B46" s="32" t="s">
        <v>91</v>
      </c>
      <c r="C46" s="33">
        <v>6</v>
      </c>
      <c r="D46" s="34">
        <v>6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Q46" s="13"/>
      <c r="R46" s="13"/>
    </row>
    <row r="47" spans="1:18" ht="18" x14ac:dyDescent="0.35">
      <c r="A47" s="83" t="s">
        <v>210</v>
      </c>
      <c r="B47" s="31" t="s">
        <v>49</v>
      </c>
      <c r="C47" s="73">
        <v>250</v>
      </c>
      <c r="D47" s="74"/>
      <c r="E47" s="68">
        <v>2.1</v>
      </c>
      <c r="F47" s="68">
        <v>7.48</v>
      </c>
      <c r="G47" s="68">
        <v>11.69</v>
      </c>
      <c r="H47" s="68">
        <v>122.96</v>
      </c>
      <c r="I47" s="68">
        <v>0.14000000000000001</v>
      </c>
      <c r="J47" s="68">
        <v>8.5</v>
      </c>
      <c r="K47" s="68">
        <v>0</v>
      </c>
      <c r="L47" s="68">
        <v>32.14</v>
      </c>
      <c r="M47" s="68">
        <v>86.84</v>
      </c>
      <c r="N47" s="68">
        <v>53.78</v>
      </c>
      <c r="O47" s="68">
        <v>0.09</v>
      </c>
      <c r="Q47" s="13"/>
      <c r="R47" s="13"/>
    </row>
    <row r="48" spans="1:18" ht="18" x14ac:dyDescent="0.35">
      <c r="A48" s="84"/>
      <c r="B48" s="32" t="s">
        <v>90</v>
      </c>
      <c r="C48" s="33">
        <v>25</v>
      </c>
      <c r="D48" s="34">
        <v>20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Q48" s="13"/>
      <c r="R48" s="13"/>
    </row>
    <row r="49" spans="1:18" ht="18" x14ac:dyDescent="0.35">
      <c r="A49" s="84"/>
      <c r="B49" s="32" t="s">
        <v>73</v>
      </c>
      <c r="C49" s="33" t="s">
        <v>260</v>
      </c>
      <c r="D49" s="34">
        <v>50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Q49" s="13"/>
      <c r="R49" s="13"/>
    </row>
    <row r="50" spans="1:18" ht="18" x14ac:dyDescent="0.35">
      <c r="A50" s="84"/>
      <c r="B50" s="32" t="s">
        <v>74</v>
      </c>
      <c r="C50" s="33" t="s">
        <v>256</v>
      </c>
      <c r="D50" s="34">
        <v>10</v>
      </c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Q50" s="13"/>
      <c r="R50" s="13"/>
    </row>
    <row r="51" spans="1:18" ht="18" x14ac:dyDescent="0.35">
      <c r="A51" s="84"/>
      <c r="B51" s="32" t="s">
        <v>75</v>
      </c>
      <c r="C51" s="33">
        <v>12</v>
      </c>
      <c r="D51" s="34">
        <v>10</v>
      </c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</row>
    <row r="52" spans="1:18" ht="18" x14ac:dyDescent="0.35">
      <c r="A52" s="84"/>
      <c r="B52" s="32" t="s">
        <v>105</v>
      </c>
      <c r="C52" s="33">
        <v>11.5</v>
      </c>
      <c r="D52" s="34">
        <v>7.5</v>
      </c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</row>
    <row r="53" spans="1:18" ht="18" x14ac:dyDescent="0.35">
      <c r="A53" s="84"/>
      <c r="B53" s="32" t="s">
        <v>142</v>
      </c>
      <c r="C53" s="33">
        <v>0.2</v>
      </c>
      <c r="D53" s="34">
        <v>0.2</v>
      </c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</row>
    <row r="54" spans="1:18" ht="18" x14ac:dyDescent="0.35">
      <c r="A54" s="84"/>
      <c r="B54" s="32" t="s">
        <v>103</v>
      </c>
      <c r="C54" s="33">
        <v>32.4</v>
      </c>
      <c r="D54" s="34">
        <v>32.4</v>
      </c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</row>
    <row r="55" spans="1:18" ht="18" x14ac:dyDescent="0.35">
      <c r="A55" s="85"/>
      <c r="B55" s="32" t="s">
        <v>91</v>
      </c>
      <c r="C55" s="33">
        <v>4.8</v>
      </c>
      <c r="D55" s="34">
        <v>4.8</v>
      </c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</row>
    <row r="56" spans="1:18" ht="34.799999999999997" x14ac:dyDescent="0.3">
      <c r="A56" s="83" t="s">
        <v>211</v>
      </c>
      <c r="B56" s="38" t="s">
        <v>51</v>
      </c>
      <c r="C56" s="96" t="s">
        <v>266</v>
      </c>
      <c r="D56" s="97"/>
      <c r="E56" s="46">
        <v>13.59</v>
      </c>
      <c r="F56" s="46">
        <v>12.999000000000001</v>
      </c>
      <c r="G56" s="46">
        <v>10.949</v>
      </c>
      <c r="H56" s="46">
        <v>240.08699999999999</v>
      </c>
      <c r="I56" s="46">
        <v>8.2000000000000003E-2</v>
      </c>
      <c r="J56" s="46">
        <v>0.64600000000000002</v>
      </c>
      <c r="K56" s="46">
        <v>6.0999999999999999E-2</v>
      </c>
      <c r="L56" s="46">
        <v>123.25700000000001</v>
      </c>
      <c r="M56" s="46">
        <v>263.30900000000003</v>
      </c>
      <c r="N56" s="46">
        <v>19.75</v>
      </c>
      <c r="O56" s="46">
        <v>0.95499999999999996</v>
      </c>
    </row>
    <row r="57" spans="1:18" ht="18" x14ac:dyDescent="0.35">
      <c r="A57" s="84"/>
      <c r="B57" s="47" t="s">
        <v>106</v>
      </c>
      <c r="C57" s="48">
        <v>109</v>
      </c>
      <c r="D57" s="49">
        <v>60</v>
      </c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</row>
    <row r="58" spans="1:18" ht="18" x14ac:dyDescent="0.35">
      <c r="A58" s="84"/>
      <c r="B58" s="47" t="s">
        <v>120</v>
      </c>
      <c r="C58" s="48">
        <v>11</v>
      </c>
      <c r="D58" s="49">
        <v>11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</row>
    <row r="59" spans="1:18" ht="18" x14ac:dyDescent="0.35">
      <c r="A59" s="84"/>
      <c r="B59" s="47" t="s">
        <v>79</v>
      </c>
      <c r="C59" s="48">
        <v>16</v>
      </c>
      <c r="D59" s="49">
        <v>16</v>
      </c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</row>
    <row r="60" spans="1:18" ht="18" x14ac:dyDescent="0.35">
      <c r="A60" s="84"/>
      <c r="B60" s="47" t="s">
        <v>80</v>
      </c>
      <c r="C60" s="48">
        <v>6</v>
      </c>
      <c r="D60" s="49">
        <v>6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</row>
    <row r="61" spans="1:18" ht="18" x14ac:dyDescent="0.35">
      <c r="A61" s="84"/>
      <c r="B61" s="47" t="s">
        <v>68</v>
      </c>
      <c r="C61" s="48" t="s">
        <v>107</v>
      </c>
      <c r="D61" s="49" t="s">
        <v>107</v>
      </c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</row>
    <row r="62" spans="1:18" ht="18" x14ac:dyDescent="0.35">
      <c r="A62" s="84"/>
      <c r="B62" s="47" t="s">
        <v>97</v>
      </c>
      <c r="C62" s="48">
        <v>0.52</v>
      </c>
      <c r="D62" s="49">
        <v>0.52</v>
      </c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</row>
    <row r="63" spans="1:18" ht="18" x14ac:dyDescent="0.35">
      <c r="A63" s="84"/>
      <c r="B63" s="47" t="s">
        <v>96</v>
      </c>
      <c r="C63" s="48">
        <v>0.1</v>
      </c>
      <c r="D63" s="49">
        <v>0.1</v>
      </c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</row>
    <row r="64" spans="1:18" ht="18" x14ac:dyDescent="0.35">
      <c r="A64" s="84"/>
      <c r="B64" s="47" t="s">
        <v>74</v>
      </c>
      <c r="C64" s="48">
        <v>0.1</v>
      </c>
      <c r="D64" s="49">
        <v>0.1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</row>
    <row r="65" spans="1:15" ht="18" x14ac:dyDescent="0.35">
      <c r="A65" s="84"/>
      <c r="B65" s="47" t="s">
        <v>75</v>
      </c>
      <c r="C65" s="48">
        <v>0.24</v>
      </c>
      <c r="D65" s="49">
        <v>0.24</v>
      </c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</row>
    <row r="66" spans="1:15" ht="18" x14ac:dyDescent="0.35">
      <c r="A66" s="84"/>
      <c r="B66" s="47" t="s">
        <v>142</v>
      </c>
      <c r="C66" s="48">
        <v>0.1</v>
      </c>
      <c r="D66" s="49">
        <v>0.1</v>
      </c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</row>
    <row r="67" spans="1:15" ht="18" x14ac:dyDescent="0.35">
      <c r="A67" s="85"/>
      <c r="B67" s="47" t="s">
        <v>83</v>
      </c>
      <c r="C67" s="48">
        <v>0.15</v>
      </c>
      <c r="D67" s="49">
        <v>0.15</v>
      </c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</row>
    <row r="68" spans="1:15" ht="17.399999999999999" x14ac:dyDescent="0.3">
      <c r="A68" s="83" t="s">
        <v>212</v>
      </c>
      <c r="B68" s="31" t="s">
        <v>37</v>
      </c>
      <c r="C68" s="73">
        <v>200</v>
      </c>
      <c r="D68" s="74"/>
      <c r="E68" s="68">
        <v>4.08</v>
      </c>
      <c r="F68" s="68">
        <v>6.4</v>
      </c>
      <c r="G68" s="68">
        <v>27.26</v>
      </c>
      <c r="H68" s="68">
        <v>183</v>
      </c>
      <c r="I68" s="68">
        <v>0.18</v>
      </c>
      <c r="J68" s="68">
        <v>24.22</v>
      </c>
      <c r="K68" s="68">
        <v>34</v>
      </c>
      <c r="L68" s="68">
        <v>49.3</v>
      </c>
      <c r="M68" s="68">
        <v>115.46</v>
      </c>
      <c r="N68" s="68">
        <v>37</v>
      </c>
      <c r="O68" s="68">
        <v>1.34</v>
      </c>
    </row>
    <row r="69" spans="1:15" ht="18" x14ac:dyDescent="0.35">
      <c r="A69" s="84"/>
      <c r="B69" s="32" t="s">
        <v>73</v>
      </c>
      <c r="C69" s="33" t="s">
        <v>261</v>
      </c>
      <c r="D69" s="34">
        <v>128</v>
      </c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</row>
    <row r="70" spans="1:15" ht="18" x14ac:dyDescent="0.35">
      <c r="A70" s="84"/>
      <c r="B70" s="32" t="s">
        <v>93</v>
      </c>
      <c r="C70" s="33">
        <v>30</v>
      </c>
      <c r="D70" s="34">
        <v>30</v>
      </c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</row>
    <row r="71" spans="1:15" ht="18" x14ac:dyDescent="0.35">
      <c r="A71" s="84"/>
      <c r="B71" s="32" t="s">
        <v>68</v>
      </c>
      <c r="C71" s="33">
        <v>7</v>
      </c>
      <c r="D71" s="34">
        <v>7</v>
      </c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</row>
    <row r="72" spans="1:15" ht="18" x14ac:dyDescent="0.35">
      <c r="A72" s="85"/>
      <c r="B72" s="32" t="s">
        <v>142</v>
      </c>
      <c r="C72" s="33">
        <v>0.2</v>
      </c>
      <c r="D72" s="34">
        <v>0.2</v>
      </c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</row>
    <row r="73" spans="1:15" ht="34.799999999999997" x14ac:dyDescent="0.3">
      <c r="A73" s="83" t="s">
        <v>198</v>
      </c>
      <c r="B73" s="38" t="s">
        <v>146</v>
      </c>
      <c r="C73" s="96">
        <v>200</v>
      </c>
      <c r="D73" s="97"/>
      <c r="E73" s="46">
        <v>0.04</v>
      </c>
      <c r="F73" s="46">
        <v>0</v>
      </c>
      <c r="G73" s="46">
        <v>24.76</v>
      </c>
      <c r="H73" s="46">
        <v>94.2</v>
      </c>
      <c r="I73" s="46">
        <v>0.01</v>
      </c>
      <c r="J73" s="46">
        <v>0.16800000000000001</v>
      </c>
      <c r="K73" s="46">
        <v>0</v>
      </c>
      <c r="L73" s="46">
        <v>6.4</v>
      </c>
      <c r="M73" s="46">
        <v>3.6</v>
      </c>
      <c r="N73" s="46">
        <v>0</v>
      </c>
      <c r="O73" s="46">
        <v>0.18</v>
      </c>
    </row>
    <row r="74" spans="1:15" ht="18" x14ac:dyDescent="0.35">
      <c r="A74" s="84"/>
      <c r="B74" s="47" t="s">
        <v>81</v>
      </c>
      <c r="C74" s="48">
        <v>20</v>
      </c>
      <c r="D74" s="49">
        <v>20</v>
      </c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</row>
    <row r="75" spans="1:15" ht="18" x14ac:dyDescent="0.35">
      <c r="A75" s="85"/>
      <c r="B75" s="47" t="s">
        <v>83</v>
      </c>
      <c r="C75" s="48">
        <v>20</v>
      </c>
      <c r="D75" s="49">
        <v>20</v>
      </c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</row>
    <row r="76" spans="1:15" ht="18" x14ac:dyDescent="0.35">
      <c r="A76" s="45"/>
      <c r="B76" s="38" t="s">
        <v>19</v>
      </c>
      <c r="C76" s="96">
        <v>50</v>
      </c>
      <c r="D76" s="97"/>
      <c r="E76" s="50">
        <v>3.8</v>
      </c>
      <c r="F76" s="46">
        <v>0.45</v>
      </c>
      <c r="G76" s="46">
        <v>24.9</v>
      </c>
      <c r="H76" s="46">
        <v>113.22</v>
      </c>
      <c r="I76" s="46">
        <v>0.08</v>
      </c>
      <c r="J76" s="46">
        <v>0</v>
      </c>
      <c r="K76" s="46">
        <v>0</v>
      </c>
      <c r="L76" s="46">
        <v>13.02</v>
      </c>
      <c r="M76" s="46">
        <v>41.5</v>
      </c>
      <c r="N76" s="46">
        <v>17.53</v>
      </c>
      <c r="O76" s="46">
        <v>0.8</v>
      </c>
    </row>
    <row r="77" spans="1:15" ht="18" x14ac:dyDescent="0.35">
      <c r="A77" s="45"/>
      <c r="B77" s="38" t="s">
        <v>25</v>
      </c>
      <c r="C77" s="96">
        <v>50</v>
      </c>
      <c r="D77" s="97"/>
      <c r="E77" s="46">
        <v>2.75</v>
      </c>
      <c r="F77" s="46">
        <v>0.5</v>
      </c>
      <c r="G77" s="46">
        <v>17</v>
      </c>
      <c r="H77" s="46">
        <v>85</v>
      </c>
      <c r="I77" s="46">
        <v>0.09</v>
      </c>
      <c r="J77" s="46">
        <v>0</v>
      </c>
      <c r="K77" s="46">
        <v>0</v>
      </c>
      <c r="L77" s="46">
        <v>10.5</v>
      </c>
      <c r="M77" s="46">
        <v>87</v>
      </c>
      <c r="N77" s="46">
        <v>28.5</v>
      </c>
      <c r="O77" s="46">
        <v>1.8</v>
      </c>
    </row>
    <row r="78" spans="1:15" ht="18" x14ac:dyDescent="0.35">
      <c r="A78" s="45"/>
      <c r="B78" s="38" t="s">
        <v>27</v>
      </c>
      <c r="C78" s="99"/>
      <c r="D78" s="100"/>
      <c r="E78" s="46">
        <f t="shared" ref="E78:O78" si="1">SUM(E40:E77)</f>
        <v>27.179999999999996</v>
      </c>
      <c r="F78" s="46">
        <f t="shared" si="1"/>
        <v>31.538999999999998</v>
      </c>
      <c r="G78" s="46">
        <f t="shared" si="1"/>
        <v>121.619</v>
      </c>
      <c r="H78" s="46">
        <f>SUM(H40:H77)</f>
        <v>895.34700000000009</v>
      </c>
      <c r="I78" s="46">
        <f t="shared" si="1"/>
        <v>0.622</v>
      </c>
      <c r="J78" s="46">
        <f t="shared" si="1"/>
        <v>39.683999999999997</v>
      </c>
      <c r="K78" s="46">
        <f t="shared" si="1"/>
        <v>34.061</v>
      </c>
      <c r="L78" s="46">
        <f t="shared" si="1"/>
        <v>248.53700000000003</v>
      </c>
      <c r="M78" s="46">
        <f t="shared" si="1"/>
        <v>624.68900000000008</v>
      </c>
      <c r="N78" s="46">
        <f t="shared" si="1"/>
        <v>169.01</v>
      </c>
      <c r="O78" s="46">
        <f t="shared" si="1"/>
        <v>5.6749999999999998</v>
      </c>
    </row>
    <row r="79" spans="1:15" ht="18" x14ac:dyDescent="0.35">
      <c r="A79" s="45"/>
      <c r="B79" s="51" t="s">
        <v>178</v>
      </c>
      <c r="C79" s="101"/>
      <c r="D79" s="102"/>
      <c r="E79" s="46">
        <f>SUM(E38+E78)</f>
        <v>65.313999999999993</v>
      </c>
      <c r="F79" s="46">
        <f t="shared" ref="F79:O79" si="2">SUM(F38+F78)</f>
        <v>56.708999999999996</v>
      </c>
      <c r="G79" s="46">
        <f t="shared" si="2"/>
        <v>169.78399999999999</v>
      </c>
      <c r="H79" s="46">
        <f>SUM(H38+H78)</f>
        <v>1400.96</v>
      </c>
      <c r="I79" s="46">
        <f t="shared" si="2"/>
        <v>0.84199999999999997</v>
      </c>
      <c r="J79" s="46">
        <f t="shared" si="2"/>
        <v>40.244</v>
      </c>
      <c r="K79" s="46">
        <f t="shared" si="2"/>
        <v>288.61099999999999</v>
      </c>
      <c r="L79" s="46">
        <f t="shared" si="2"/>
        <v>435.77100000000007</v>
      </c>
      <c r="M79" s="46">
        <f t="shared" si="2"/>
        <v>1136.104</v>
      </c>
      <c r="N79" s="46">
        <f t="shared" si="2"/>
        <v>239.26</v>
      </c>
      <c r="O79" s="46">
        <f t="shared" si="2"/>
        <v>9.036999999999999</v>
      </c>
    </row>
    <row r="80" spans="1:15" ht="17.399999999999999" x14ac:dyDescent="0.3">
      <c r="A80" s="96" t="s">
        <v>129</v>
      </c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7"/>
    </row>
    <row r="81" spans="1:15" ht="18" x14ac:dyDescent="0.35">
      <c r="A81" s="45"/>
      <c r="B81" s="38" t="s">
        <v>130</v>
      </c>
      <c r="C81" s="96">
        <v>200</v>
      </c>
      <c r="D81" s="97"/>
      <c r="E81" s="46">
        <v>1</v>
      </c>
      <c r="F81" s="46">
        <v>0.01</v>
      </c>
      <c r="G81" s="46">
        <v>29.7</v>
      </c>
      <c r="H81" s="46">
        <v>128</v>
      </c>
      <c r="I81" s="46">
        <v>0.6</v>
      </c>
      <c r="J81" s="46">
        <v>0.06</v>
      </c>
      <c r="K81" s="46">
        <v>46</v>
      </c>
      <c r="L81" s="46"/>
      <c r="M81" s="46">
        <v>23</v>
      </c>
      <c r="N81" s="46">
        <v>23</v>
      </c>
      <c r="O81" s="46">
        <v>0.5</v>
      </c>
    </row>
    <row r="82" spans="1:15" ht="18" x14ac:dyDescent="0.35">
      <c r="A82" s="45"/>
      <c r="B82" s="38" t="s">
        <v>134</v>
      </c>
      <c r="C82" s="96">
        <v>25</v>
      </c>
      <c r="D82" s="97"/>
      <c r="E82" s="46">
        <v>0.98</v>
      </c>
      <c r="F82" s="46">
        <v>7.65</v>
      </c>
      <c r="G82" s="46">
        <v>15.63</v>
      </c>
      <c r="H82" s="46">
        <v>135.25</v>
      </c>
      <c r="I82" s="46"/>
      <c r="J82" s="46"/>
      <c r="K82" s="46"/>
      <c r="L82" s="46"/>
      <c r="M82" s="46"/>
      <c r="N82" s="46"/>
      <c r="O82" s="46"/>
    </row>
    <row r="83" spans="1:15" ht="18" x14ac:dyDescent="0.35">
      <c r="A83" s="45"/>
      <c r="B83" s="38" t="s">
        <v>132</v>
      </c>
      <c r="C83" s="99"/>
      <c r="D83" s="100"/>
      <c r="E83" s="46">
        <f>SUM(E81:E82)</f>
        <v>1.98</v>
      </c>
      <c r="F83" s="46">
        <f t="shared" ref="F83:O83" si="3">SUM(F81:F82)</f>
        <v>7.66</v>
      </c>
      <c r="G83" s="46">
        <f t="shared" si="3"/>
        <v>45.33</v>
      </c>
      <c r="H83" s="46">
        <f t="shared" si="3"/>
        <v>263.25</v>
      </c>
      <c r="I83" s="46">
        <f t="shared" si="3"/>
        <v>0.6</v>
      </c>
      <c r="J83" s="46">
        <f t="shared" si="3"/>
        <v>0.06</v>
      </c>
      <c r="K83" s="46">
        <f t="shared" si="3"/>
        <v>46</v>
      </c>
      <c r="L83" s="46">
        <f t="shared" si="3"/>
        <v>0</v>
      </c>
      <c r="M83" s="46">
        <f t="shared" si="3"/>
        <v>23</v>
      </c>
      <c r="N83" s="46">
        <f t="shared" si="3"/>
        <v>23</v>
      </c>
      <c r="O83" s="46">
        <f t="shared" si="3"/>
        <v>0.5</v>
      </c>
    </row>
    <row r="84" spans="1:15" ht="18" x14ac:dyDescent="0.35">
      <c r="A84" s="45"/>
      <c r="B84" s="38" t="s">
        <v>28</v>
      </c>
      <c r="C84" s="101"/>
      <c r="D84" s="102"/>
      <c r="E84" s="46">
        <f t="shared" ref="E84:O84" si="4">SUM(E38,E78,E83)</f>
        <v>67.293999999999997</v>
      </c>
      <c r="F84" s="46">
        <f t="shared" si="4"/>
        <v>64.369</v>
      </c>
      <c r="G84" s="46">
        <f t="shared" si="4"/>
        <v>215.11399999999998</v>
      </c>
      <c r="H84" s="46">
        <f t="shared" si="4"/>
        <v>1664.21</v>
      </c>
      <c r="I84" s="46">
        <f t="shared" si="4"/>
        <v>1.4419999999999999</v>
      </c>
      <c r="J84" s="46">
        <f t="shared" si="4"/>
        <v>40.304000000000002</v>
      </c>
      <c r="K84" s="46">
        <f t="shared" si="4"/>
        <v>334.61099999999999</v>
      </c>
      <c r="L84" s="46">
        <f t="shared" si="4"/>
        <v>435.77100000000007</v>
      </c>
      <c r="M84" s="46">
        <f t="shared" si="4"/>
        <v>1159.104</v>
      </c>
      <c r="N84" s="46">
        <f t="shared" si="4"/>
        <v>262.26</v>
      </c>
      <c r="O84" s="46">
        <f t="shared" si="4"/>
        <v>9.536999999999999</v>
      </c>
    </row>
  </sheetData>
  <mergeCells count="55">
    <mergeCell ref="D12:E12"/>
    <mergeCell ref="A13:E13"/>
    <mergeCell ref="P8:P9"/>
    <mergeCell ref="J9:N9"/>
    <mergeCell ref="P10:P11"/>
    <mergeCell ref="D11:E11"/>
    <mergeCell ref="K11:M11"/>
    <mergeCell ref="A73:A75"/>
    <mergeCell ref="A2:C2"/>
    <mergeCell ref="I2:P3"/>
    <mergeCell ref="F3:G3"/>
    <mergeCell ref="A4:E4"/>
    <mergeCell ref="J4:O4"/>
    <mergeCell ref="J5:K5"/>
    <mergeCell ref="A6:B7"/>
    <mergeCell ref="C6:C10"/>
    <mergeCell ref="D6:E10"/>
    <mergeCell ref="F6:F10"/>
    <mergeCell ref="G6:G10"/>
    <mergeCell ref="H6:H10"/>
    <mergeCell ref="L7:O7"/>
    <mergeCell ref="A8:A10"/>
    <mergeCell ref="B8:B10"/>
    <mergeCell ref="C77:D77"/>
    <mergeCell ref="C81:D81"/>
    <mergeCell ref="I20:K20"/>
    <mergeCell ref="C78:D79"/>
    <mergeCell ref="C82:D82"/>
    <mergeCell ref="A80:O80"/>
    <mergeCell ref="C40:D40"/>
    <mergeCell ref="C47:D47"/>
    <mergeCell ref="C56:D56"/>
    <mergeCell ref="C68:D68"/>
    <mergeCell ref="C73:D73"/>
    <mergeCell ref="C76:D76"/>
    <mergeCell ref="A40:A46"/>
    <mergeCell ref="A47:A55"/>
    <mergeCell ref="A56:A67"/>
    <mergeCell ref="A68:A72"/>
    <mergeCell ref="C83:D84"/>
    <mergeCell ref="A20:A21"/>
    <mergeCell ref="A22:O22"/>
    <mergeCell ref="A23:A30"/>
    <mergeCell ref="A31:A34"/>
    <mergeCell ref="A39:O39"/>
    <mergeCell ref="C20:D20"/>
    <mergeCell ref="C23:D23"/>
    <mergeCell ref="C31:D31"/>
    <mergeCell ref="C35:D35"/>
    <mergeCell ref="C36:D36"/>
    <mergeCell ref="C37:D37"/>
    <mergeCell ref="B20:B21"/>
    <mergeCell ref="E20:G20"/>
    <mergeCell ref="H20:H21"/>
    <mergeCell ref="L20:O20"/>
  </mergeCells>
  <hyperlinks>
    <hyperlink ref="L7" r:id="rId1" display="http://www.referent.ru/1/121733?l0"/>
  </hyperlinks>
  <pageMargins left="0.7" right="0.7" top="0.75" bottom="0.75" header="0.3" footer="0.3"/>
  <pageSetup paperSize="9" scale="65" fitToHeight="2" orientation="landscape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workbookViewId="0">
      <selection activeCell="A4" sqref="A4:E4"/>
    </sheetView>
  </sheetViews>
  <sheetFormatPr defaultRowHeight="14.4" x14ac:dyDescent="0.3"/>
  <cols>
    <col min="1" max="1" width="14.109375" customWidth="1"/>
    <col min="2" max="2" width="32.5546875" customWidth="1"/>
    <col min="3" max="3" width="13.6640625" customWidth="1"/>
    <col min="4" max="4" width="13.33203125" customWidth="1"/>
    <col min="5" max="5" width="14.6640625" customWidth="1"/>
    <col min="6" max="6" width="13.5546875" customWidth="1"/>
    <col min="7" max="7" width="12.44140625" customWidth="1"/>
    <col min="8" max="8" width="12" customWidth="1"/>
    <col min="9" max="9" width="8.6640625" customWidth="1"/>
    <col min="10" max="10" width="8" customWidth="1"/>
    <col min="11" max="11" width="8.109375" customWidth="1"/>
    <col min="12" max="12" width="9.6640625" customWidth="1"/>
    <col min="13" max="13" width="7.109375" customWidth="1"/>
    <col min="14" max="14" width="8.5546875" customWidth="1"/>
    <col min="15" max="15" width="9" customWidth="1"/>
    <col min="17" max="17" width="28" customWidth="1"/>
    <col min="18" max="18" width="14.6640625" customWidth="1"/>
  </cols>
  <sheetData>
    <row r="1" spans="1:16" x14ac:dyDescent="0.3">
      <c r="A1" t="s">
        <v>267</v>
      </c>
    </row>
    <row r="2" spans="1:16" ht="15" thickBot="1" x14ac:dyDescent="0.35">
      <c r="A2" s="108" t="s">
        <v>268</v>
      </c>
      <c r="B2" s="108"/>
      <c r="C2" s="108"/>
      <c r="D2" s="109"/>
      <c r="E2" s="110"/>
      <c r="F2" s="111" t="s">
        <v>269</v>
      </c>
      <c r="G2" s="109"/>
      <c r="H2" s="112"/>
      <c r="I2" s="113" t="s">
        <v>270</v>
      </c>
      <c r="J2" s="113"/>
      <c r="K2" s="113"/>
      <c r="L2" s="113"/>
      <c r="M2" s="113"/>
      <c r="N2" s="113"/>
      <c r="O2" s="113"/>
      <c r="P2" s="113"/>
    </row>
    <row r="3" spans="1:16" x14ac:dyDescent="0.3">
      <c r="A3" s="110"/>
      <c r="B3" s="110"/>
      <c r="C3" s="110"/>
      <c r="D3" s="110" t="s">
        <v>271</v>
      </c>
      <c r="E3" s="110"/>
      <c r="F3" s="114" t="s">
        <v>272</v>
      </c>
      <c r="G3" s="114"/>
      <c r="H3" s="110"/>
      <c r="I3" s="113"/>
      <c r="J3" s="113"/>
      <c r="K3" s="113"/>
      <c r="L3" s="113"/>
      <c r="M3" s="113"/>
      <c r="N3" s="113"/>
      <c r="O3" s="113"/>
      <c r="P3" s="113"/>
    </row>
    <row r="4" spans="1:16" x14ac:dyDescent="0.3">
      <c r="A4" s="108" t="s">
        <v>291</v>
      </c>
      <c r="B4" s="108"/>
      <c r="C4" s="108"/>
      <c r="D4" s="108"/>
      <c r="E4" s="108"/>
      <c r="F4" s="110"/>
      <c r="G4" s="110"/>
      <c r="H4" s="110"/>
      <c r="I4" s="110"/>
      <c r="J4" s="115"/>
      <c r="K4" s="115"/>
      <c r="L4" s="115"/>
      <c r="M4" s="115"/>
      <c r="N4" s="115"/>
      <c r="O4" s="115"/>
      <c r="P4" s="110"/>
    </row>
    <row r="5" spans="1:16" ht="15" thickBot="1" x14ac:dyDescent="0.35">
      <c r="A5" s="109"/>
      <c r="B5" s="109"/>
      <c r="C5" s="109"/>
      <c r="D5" s="116"/>
      <c r="E5" s="109"/>
      <c r="F5" s="109"/>
      <c r="G5" s="109"/>
      <c r="H5" s="109"/>
      <c r="I5" s="110"/>
      <c r="J5" s="117"/>
      <c r="K5" s="117"/>
      <c r="L5" s="118"/>
      <c r="M5" s="118"/>
      <c r="N5" s="118"/>
      <c r="O5" s="118"/>
      <c r="P5" s="109"/>
    </row>
    <row r="6" spans="1:16" ht="15" thickBot="1" x14ac:dyDescent="0.35">
      <c r="A6" s="119" t="s">
        <v>273</v>
      </c>
      <c r="B6" s="120"/>
      <c r="C6" s="121" t="s">
        <v>274</v>
      </c>
      <c r="D6" s="119" t="s">
        <v>275</v>
      </c>
      <c r="E6" s="120"/>
      <c r="F6" s="121" t="s">
        <v>276</v>
      </c>
      <c r="G6" s="121" t="s">
        <v>277</v>
      </c>
      <c r="H6" s="121" t="s">
        <v>278</v>
      </c>
      <c r="I6" s="110"/>
      <c r="J6" s="110"/>
      <c r="K6" s="110"/>
      <c r="L6" s="122"/>
      <c r="M6" s="122"/>
      <c r="N6" s="122"/>
      <c r="O6" s="123"/>
      <c r="P6" s="124" t="s">
        <v>279</v>
      </c>
    </row>
    <row r="7" spans="1:16" ht="15" thickBot="1" x14ac:dyDescent="0.35">
      <c r="A7" s="125"/>
      <c r="B7" s="126"/>
      <c r="C7" s="127"/>
      <c r="D7" s="128"/>
      <c r="E7" s="129"/>
      <c r="F7" s="127"/>
      <c r="G7" s="127"/>
      <c r="H7" s="127"/>
      <c r="I7" s="110"/>
      <c r="J7" s="110"/>
      <c r="K7" s="110"/>
      <c r="L7" s="130" t="s">
        <v>280</v>
      </c>
      <c r="M7" s="130"/>
      <c r="N7" s="130"/>
      <c r="O7" s="131"/>
      <c r="P7" s="132">
        <v>504202</v>
      </c>
    </row>
    <row r="8" spans="1:16" x14ac:dyDescent="0.3">
      <c r="A8" s="121" t="s">
        <v>281</v>
      </c>
      <c r="B8" s="121" t="s">
        <v>282</v>
      </c>
      <c r="C8" s="127"/>
      <c r="D8" s="128"/>
      <c r="E8" s="129"/>
      <c r="F8" s="127"/>
      <c r="G8" s="127"/>
      <c r="H8" s="127"/>
      <c r="I8" s="110"/>
      <c r="J8" s="110"/>
      <c r="K8" s="110"/>
      <c r="L8" s="110"/>
      <c r="M8" s="110"/>
      <c r="N8" s="110"/>
      <c r="O8" s="133"/>
      <c r="P8" s="121"/>
    </row>
    <row r="9" spans="1:16" ht="15" thickBot="1" x14ac:dyDescent="0.35">
      <c r="A9" s="127"/>
      <c r="B9" s="127"/>
      <c r="C9" s="127"/>
      <c r="D9" s="128"/>
      <c r="E9" s="129"/>
      <c r="F9" s="127"/>
      <c r="G9" s="127"/>
      <c r="H9" s="127"/>
      <c r="I9" s="110"/>
      <c r="J9" s="117" t="s">
        <v>283</v>
      </c>
      <c r="K9" s="117"/>
      <c r="L9" s="117"/>
      <c r="M9" s="117"/>
      <c r="N9" s="117"/>
      <c r="O9" s="134" t="s">
        <v>284</v>
      </c>
      <c r="P9" s="135"/>
    </row>
    <row r="10" spans="1:16" ht="15" thickBot="1" x14ac:dyDescent="0.35">
      <c r="A10" s="135"/>
      <c r="B10" s="135"/>
      <c r="C10" s="135"/>
      <c r="D10" s="125"/>
      <c r="E10" s="126"/>
      <c r="F10" s="135"/>
      <c r="G10" s="135"/>
      <c r="H10" s="135"/>
      <c r="I10" s="110"/>
      <c r="J10" s="112"/>
      <c r="K10" s="112"/>
      <c r="L10" s="112"/>
      <c r="M10" s="112"/>
      <c r="N10" s="112"/>
      <c r="O10" s="136"/>
      <c r="P10" s="137"/>
    </row>
    <row r="11" spans="1:16" ht="21" thickBot="1" x14ac:dyDescent="0.35">
      <c r="A11" s="132">
        <v>1</v>
      </c>
      <c r="B11" s="124">
        <v>2</v>
      </c>
      <c r="C11" s="124">
        <v>3</v>
      </c>
      <c r="D11" s="138">
        <v>4</v>
      </c>
      <c r="E11" s="139"/>
      <c r="F11" s="124">
        <v>5</v>
      </c>
      <c r="G11" s="124">
        <v>6</v>
      </c>
      <c r="H11" s="124">
        <v>7</v>
      </c>
      <c r="I11" s="110"/>
      <c r="J11" s="112" t="s">
        <v>285</v>
      </c>
      <c r="K11" s="140" t="s">
        <v>286</v>
      </c>
      <c r="L11" s="140"/>
      <c r="M11" s="140"/>
      <c r="N11" s="141"/>
      <c r="O11" s="142" t="s">
        <v>287</v>
      </c>
      <c r="P11" s="143"/>
    </row>
    <row r="12" spans="1:16" ht="16.2" thickBot="1" x14ac:dyDescent="0.35">
      <c r="A12" s="144"/>
      <c r="B12" s="145"/>
      <c r="C12" s="146" t="s">
        <v>288</v>
      </c>
      <c r="D12" s="147"/>
      <c r="E12" s="148"/>
      <c r="F12" s="149"/>
      <c r="G12" s="149"/>
      <c r="H12" s="145"/>
      <c r="I12" s="112"/>
      <c r="J12" s="112"/>
      <c r="K12" s="112"/>
      <c r="L12" s="150"/>
      <c r="M12" s="150"/>
      <c r="N12" s="118"/>
      <c r="O12" s="134"/>
      <c r="P12" s="145"/>
    </row>
    <row r="13" spans="1:16" ht="15" thickBot="1" x14ac:dyDescent="0.35">
      <c r="A13" s="151" t="s">
        <v>289</v>
      </c>
      <c r="B13" s="151"/>
      <c r="C13" s="151"/>
      <c r="D13" s="151"/>
      <c r="E13" s="152"/>
      <c r="F13" s="145"/>
      <c r="G13" s="145"/>
      <c r="H13" s="145"/>
      <c r="I13" s="112"/>
      <c r="J13" s="112"/>
      <c r="K13" s="110"/>
      <c r="L13" s="110"/>
      <c r="M13" s="153"/>
      <c r="N13" s="153"/>
      <c r="O13" s="110"/>
      <c r="P13" s="110"/>
    </row>
    <row r="17" spans="1:18" ht="18" x14ac:dyDescent="0.35">
      <c r="A17" s="41" t="s">
        <v>251</v>
      </c>
      <c r="B17" s="67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8" ht="18" x14ac:dyDescent="0.35">
      <c r="A18" s="67" t="s">
        <v>233</v>
      </c>
      <c r="B18" s="67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</row>
    <row r="19" spans="1:18" ht="17.399999999999999" x14ac:dyDescent="0.3">
      <c r="A19" s="67" t="s">
        <v>254</v>
      </c>
      <c r="B19" s="67"/>
      <c r="C19" s="52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</row>
    <row r="20" spans="1:18" ht="17.399999999999999" x14ac:dyDescent="0.3">
      <c r="A20" s="83"/>
      <c r="B20" s="97" t="s">
        <v>0</v>
      </c>
      <c r="C20" s="96" t="s">
        <v>175</v>
      </c>
      <c r="D20" s="97"/>
      <c r="E20" s="103" t="s">
        <v>1</v>
      </c>
      <c r="F20" s="103"/>
      <c r="G20" s="103"/>
      <c r="H20" s="90" t="s">
        <v>14</v>
      </c>
      <c r="I20" s="103" t="s">
        <v>2</v>
      </c>
      <c r="J20" s="103"/>
      <c r="K20" s="103"/>
      <c r="L20" s="103" t="s">
        <v>3</v>
      </c>
      <c r="M20" s="103"/>
      <c r="N20" s="103"/>
      <c r="O20" s="103"/>
    </row>
    <row r="21" spans="1:18" ht="34.799999999999997" x14ac:dyDescent="0.3">
      <c r="A21" s="85"/>
      <c r="B21" s="97"/>
      <c r="C21" s="55" t="s">
        <v>176</v>
      </c>
      <c r="D21" s="51" t="s">
        <v>177</v>
      </c>
      <c r="E21" s="51" t="s">
        <v>4</v>
      </c>
      <c r="F21" s="51" t="s">
        <v>5</v>
      </c>
      <c r="G21" s="51" t="s">
        <v>6</v>
      </c>
      <c r="H21" s="91"/>
      <c r="I21" s="46" t="s">
        <v>7</v>
      </c>
      <c r="J21" s="46" t="s">
        <v>8</v>
      </c>
      <c r="K21" s="46" t="s">
        <v>9</v>
      </c>
      <c r="L21" s="46" t="s">
        <v>10</v>
      </c>
      <c r="M21" s="46" t="s">
        <v>11</v>
      </c>
      <c r="N21" s="46" t="s">
        <v>12</v>
      </c>
      <c r="O21" s="46" t="s">
        <v>13</v>
      </c>
    </row>
    <row r="22" spans="1:18" ht="18" x14ac:dyDescent="0.35">
      <c r="A22" s="96" t="s">
        <v>15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Q22" s="11"/>
      <c r="R22" s="11"/>
    </row>
    <row r="23" spans="1:18" ht="35.4" x14ac:dyDescent="0.35">
      <c r="A23" s="83" t="s">
        <v>244</v>
      </c>
      <c r="B23" s="38" t="s">
        <v>54</v>
      </c>
      <c r="C23" s="96" t="s">
        <v>30</v>
      </c>
      <c r="D23" s="97"/>
      <c r="E23" s="46">
        <v>4.6289999999999996</v>
      </c>
      <c r="F23" s="46">
        <v>8.5</v>
      </c>
      <c r="G23" s="46">
        <v>24.45</v>
      </c>
      <c r="H23" s="46">
        <v>173.71</v>
      </c>
      <c r="I23" s="46">
        <v>0.17100000000000001</v>
      </c>
      <c r="J23" s="46">
        <v>0.25</v>
      </c>
      <c r="K23" s="46">
        <v>7.1999999999999995E-2</v>
      </c>
      <c r="L23" s="46">
        <v>172.68899999999999</v>
      </c>
      <c r="M23" s="46">
        <v>297.03100000000001</v>
      </c>
      <c r="N23" s="46">
        <v>4.694</v>
      </c>
      <c r="O23" s="46">
        <v>0.17599999999999999</v>
      </c>
      <c r="Q23" s="11"/>
      <c r="R23" s="11"/>
    </row>
    <row r="24" spans="1:18" ht="18" x14ac:dyDescent="0.35">
      <c r="A24" s="84"/>
      <c r="B24" s="47" t="s">
        <v>108</v>
      </c>
      <c r="C24" s="48">
        <v>23.1</v>
      </c>
      <c r="D24" s="49">
        <v>23.1</v>
      </c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Q24" s="11"/>
      <c r="R24" s="11"/>
    </row>
    <row r="25" spans="1:18" ht="18" x14ac:dyDescent="0.35">
      <c r="A25" s="84"/>
      <c r="B25" s="47" t="s">
        <v>79</v>
      </c>
      <c r="C25" s="48">
        <v>132</v>
      </c>
      <c r="D25" s="49">
        <v>132</v>
      </c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Q25" s="11"/>
      <c r="R25" s="11"/>
    </row>
    <row r="26" spans="1:18" ht="18" x14ac:dyDescent="0.35">
      <c r="A26" s="84"/>
      <c r="B26" s="47" t="s">
        <v>83</v>
      </c>
      <c r="C26" s="48">
        <v>3</v>
      </c>
      <c r="D26" s="49">
        <v>3</v>
      </c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Q26" s="11"/>
      <c r="R26" s="11"/>
    </row>
    <row r="27" spans="1:18" ht="18" x14ac:dyDescent="0.35">
      <c r="A27" s="85"/>
      <c r="B27" s="47" t="s">
        <v>68</v>
      </c>
      <c r="C27" s="48">
        <v>4</v>
      </c>
      <c r="D27" s="49">
        <v>4</v>
      </c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Q27" s="11"/>
      <c r="R27" s="11"/>
    </row>
    <row r="28" spans="1:18" ht="18" x14ac:dyDescent="0.35">
      <c r="A28" s="83" t="s">
        <v>206</v>
      </c>
      <c r="B28" s="38" t="s">
        <v>31</v>
      </c>
      <c r="C28" s="96">
        <v>10</v>
      </c>
      <c r="D28" s="97"/>
      <c r="E28" s="46">
        <v>0</v>
      </c>
      <c r="F28" s="46">
        <v>8.1999999999999993</v>
      </c>
      <c r="G28" s="46">
        <v>0.1</v>
      </c>
      <c r="H28" s="46">
        <v>75</v>
      </c>
      <c r="I28" s="46">
        <v>0</v>
      </c>
      <c r="J28" s="46">
        <v>0</v>
      </c>
      <c r="K28" s="46">
        <v>59</v>
      </c>
      <c r="L28" s="46">
        <v>1</v>
      </c>
      <c r="M28" s="46">
        <v>2</v>
      </c>
      <c r="N28" s="46">
        <v>0</v>
      </c>
      <c r="O28" s="46">
        <v>0</v>
      </c>
      <c r="Q28" s="11"/>
      <c r="R28" s="11"/>
    </row>
    <row r="29" spans="1:18" ht="18" x14ac:dyDescent="0.35">
      <c r="A29" s="85"/>
      <c r="B29" s="47" t="s">
        <v>68</v>
      </c>
      <c r="C29" s="48">
        <v>10</v>
      </c>
      <c r="D29" s="49">
        <v>10</v>
      </c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Q29" s="11"/>
      <c r="R29" s="11"/>
    </row>
    <row r="30" spans="1:18" ht="18" x14ac:dyDescent="0.35">
      <c r="A30" s="83" t="s">
        <v>199</v>
      </c>
      <c r="B30" s="38" t="s">
        <v>55</v>
      </c>
      <c r="C30" s="96">
        <v>40</v>
      </c>
      <c r="D30" s="97"/>
      <c r="E30" s="46">
        <v>3.7589999999999999</v>
      </c>
      <c r="F30" s="46">
        <v>3.5419999999999998</v>
      </c>
      <c r="G30" s="46">
        <v>0.23499999999999999</v>
      </c>
      <c r="H30" s="46">
        <v>49.612000000000002</v>
      </c>
      <c r="I30" s="46">
        <v>2.3E-2</v>
      </c>
      <c r="J30" s="46">
        <v>0</v>
      </c>
      <c r="K30" s="46">
        <v>1.6199999999999999E-2</v>
      </c>
      <c r="L30" s="46">
        <v>24.31</v>
      </c>
      <c r="M30" s="46">
        <v>89.54</v>
      </c>
      <c r="N30" s="46">
        <v>14.04</v>
      </c>
      <c r="O30" s="46">
        <v>0.58299999999999996</v>
      </c>
      <c r="Q30" s="11"/>
      <c r="R30" s="11"/>
    </row>
    <row r="31" spans="1:18" ht="18" x14ac:dyDescent="0.35">
      <c r="A31" s="85"/>
      <c r="B31" s="47" t="s">
        <v>161</v>
      </c>
      <c r="C31" s="48">
        <v>40</v>
      </c>
      <c r="D31" s="49">
        <v>40</v>
      </c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Q31" s="11"/>
      <c r="R31" s="11"/>
    </row>
    <row r="32" spans="1:18" ht="18" x14ac:dyDescent="0.35">
      <c r="A32" s="83" t="s">
        <v>218</v>
      </c>
      <c r="B32" s="56" t="s">
        <v>56</v>
      </c>
      <c r="C32" s="96">
        <v>200</v>
      </c>
      <c r="D32" s="97"/>
      <c r="E32" s="57">
        <v>3.52</v>
      </c>
      <c r="F32" s="57">
        <v>3.72</v>
      </c>
      <c r="G32" s="46">
        <v>25.49</v>
      </c>
      <c r="H32" s="46">
        <v>145.19999999999999</v>
      </c>
      <c r="I32" s="46">
        <v>0.01</v>
      </c>
      <c r="J32" s="46">
        <v>1.3</v>
      </c>
      <c r="K32" s="46">
        <v>0.01</v>
      </c>
      <c r="L32" s="46">
        <v>122</v>
      </c>
      <c r="M32" s="46">
        <v>90</v>
      </c>
      <c r="N32" s="46">
        <v>14</v>
      </c>
      <c r="O32" s="46">
        <v>0.56000000000000005</v>
      </c>
      <c r="Q32" s="11"/>
      <c r="R32" s="11"/>
    </row>
    <row r="33" spans="1:18" ht="18" x14ac:dyDescent="0.35">
      <c r="A33" s="84"/>
      <c r="B33" s="47" t="s">
        <v>70</v>
      </c>
      <c r="C33" s="48">
        <v>4</v>
      </c>
      <c r="D33" s="49">
        <v>4</v>
      </c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Q33" s="11"/>
      <c r="R33" s="11"/>
    </row>
    <row r="34" spans="1:18" ht="18" x14ac:dyDescent="0.35">
      <c r="A34" s="84"/>
      <c r="B34" s="47" t="s">
        <v>79</v>
      </c>
      <c r="C34" s="48">
        <v>180</v>
      </c>
      <c r="D34" s="49">
        <v>180</v>
      </c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Q34" s="11"/>
      <c r="R34" s="11"/>
    </row>
    <row r="35" spans="1:18" ht="18" x14ac:dyDescent="0.35">
      <c r="A35" s="85"/>
      <c r="B35" s="47" t="s">
        <v>83</v>
      </c>
      <c r="C35" s="48">
        <v>20</v>
      </c>
      <c r="D35" s="49">
        <v>20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Q35" s="11"/>
      <c r="R35" s="11"/>
    </row>
    <row r="36" spans="1:18" ht="18" x14ac:dyDescent="0.35">
      <c r="A36" s="45"/>
      <c r="B36" s="38" t="s">
        <v>19</v>
      </c>
      <c r="C36" s="96">
        <v>50</v>
      </c>
      <c r="D36" s="97"/>
      <c r="E36" s="50">
        <v>3.8</v>
      </c>
      <c r="F36" s="46">
        <v>0.45</v>
      </c>
      <c r="G36" s="46">
        <v>24.9</v>
      </c>
      <c r="H36" s="46">
        <v>113.22</v>
      </c>
      <c r="I36" s="46">
        <v>0.08</v>
      </c>
      <c r="J36" s="46">
        <v>0</v>
      </c>
      <c r="K36" s="46">
        <v>0</v>
      </c>
      <c r="L36" s="46">
        <v>13.02</v>
      </c>
      <c r="M36" s="46">
        <v>41.5</v>
      </c>
      <c r="N36" s="46">
        <v>17.53</v>
      </c>
      <c r="O36" s="46">
        <v>0.8</v>
      </c>
      <c r="Q36" s="11"/>
      <c r="R36" s="11"/>
    </row>
    <row r="37" spans="1:18" ht="18" x14ac:dyDescent="0.35">
      <c r="A37" s="83" t="s">
        <v>202</v>
      </c>
      <c r="B37" s="31" t="s">
        <v>152</v>
      </c>
      <c r="C37" s="73">
        <v>60</v>
      </c>
      <c r="D37" s="74"/>
      <c r="E37" s="30">
        <v>0.46</v>
      </c>
      <c r="F37" s="30">
        <v>3.65</v>
      </c>
      <c r="G37" s="30">
        <v>1.43</v>
      </c>
      <c r="H37" s="30">
        <v>40.380000000000003</v>
      </c>
      <c r="I37" s="30">
        <v>0.02</v>
      </c>
      <c r="J37" s="30">
        <v>5.7</v>
      </c>
      <c r="K37" s="30">
        <v>0</v>
      </c>
      <c r="L37" s="30">
        <v>13.11</v>
      </c>
      <c r="M37" s="30">
        <v>24.01</v>
      </c>
      <c r="N37" s="30">
        <v>7.98</v>
      </c>
      <c r="O37" s="30">
        <v>0.34</v>
      </c>
      <c r="Q37" s="11"/>
      <c r="R37" s="11"/>
    </row>
    <row r="38" spans="1:18" ht="18" x14ac:dyDescent="0.35">
      <c r="A38" s="84"/>
      <c r="B38" s="32" t="s">
        <v>153</v>
      </c>
      <c r="C38" s="33">
        <v>71.3</v>
      </c>
      <c r="D38" s="34">
        <v>57</v>
      </c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Q38" s="11"/>
      <c r="R38" s="11"/>
    </row>
    <row r="39" spans="1:18" ht="18" x14ac:dyDescent="0.35">
      <c r="A39" s="84"/>
      <c r="B39" s="32" t="s">
        <v>154</v>
      </c>
      <c r="C39" s="33">
        <v>3.6</v>
      </c>
      <c r="D39" s="34">
        <v>3.6</v>
      </c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Q39" s="11"/>
      <c r="R39" s="11"/>
    </row>
    <row r="40" spans="1:18" ht="18" x14ac:dyDescent="0.35">
      <c r="A40" s="45"/>
      <c r="B40" s="38" t="s">
        <v>20</v>
      </c>
      <c r="C40" s="96"/>
      <c r="D40" s="97"/>
      <c r="E40" s="46">
        <f t="shared" ref="E40:O40" si="0">SUM(E23:E37)</f>
        <v>16.167999999999999</v>
      </c>
      <c r="F40" s="46">
        <f t="shared" si="0"/>
        <v>28.061999999999994</v>
      </c>
      <c r="G40" s="46">
        <f t="shared" si="0"/>
        <v>76.605000000000004</v>
      </c>
      <c r="H40" s="46">
        <f t="shared" si="0"/>
        <v>597.12199999999996</v>
      </c>
      <c r="I40" s="46">
        <f t="shared" si="0"/>
        <v>0.30400000000000005</v>
      </c>
      <c r="J40" s="46">
        <f t="shared" si="0"/>
        <v>7.25</v>
      </c>
      <c r="K40" s="46">
        <f t="shared" si="0"/>
        <v>59.098199999999999</v>
      </c>
      <c r="L40" s="46">
        <f t="shared" si="0"/>
        <v>346.12900000000002</v>
      </c>
      <c r="M40" s="46">
        <f t="shared" si="0"/>
        <v>544.08100000000002</v>
      </c>
      <c r="N40" s="46">
        <f t="shared" si="0"/>
        <v>58.244</v>
      </c>
      <c r="O40" s="46">
        <f t="shared" si="0"/>
        <v>2.4589999999999996</v>
      </c>
      <c r="Q40" s="11"/>
      <c r="R40" s="11"/>
    </row>
    <row r="41" spans="1:18" ht="18" x14ac:dyDescent="0.35">
      <c r="A41" s="45"/>
      <c r="B41" s="98" t="s">
        <v>21</v>
      </c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7"/>
      <c r="Q41" s="11"/>
      <c r="R41" s="11"/>
    </row>
    <row r="42" spans="1:18" ht="18" x14ac:dyDescent="0.35">
      <c r="A42" s="83"/>
      <c r="B42" s="31" t="s">
        <v>57</v>
      </c>
      <c r="C42" s="73">
        <v>100</v>
      </c>
      <c r="D42" s="74"/>
      <c r="E42" s="72">
        <v>1.4</v>
      </c>
      <c r="F42" s="72">
        <v>7</v>
      </c>
      <c r="G42" s="72">
        <v>7.2240000000000002</v>
      </c>
      <c r="H42" s="72">
        <v>96.38</v>
      </c>
      <c r="I42" s="72">
        <v>2.4E-2</v>
      </c>
      <c r="J42" s="72">
        <v>2</v>
      </c>
      <c r="K42" s="72">
        <v>0</v>
      </c>
      <c r="L42" s="72">
        <v>45.305999999999997</v>
      </c>
      <c r="M42" s="72">
        <v>81.08</v>
      </c>
      <c r="N42" s="72">
        <v>22.75</v>
      </c>
      <c r="O42" s="72">
        <v>3.78</v>
      </c>
      <c r="Q42" s="11"/>
      <c r="R42" s="11"/>
    </row>
    <row r="43" spans="1:18" ht="18" x14ac:dyDescent="0.35">
      <c r="A43" s="85"/>
      <c r="B43" s="32" t="s">
        <v>126</v>
      </c>
      <c r="C43" s="33">
        <v>100</v>
      </c>
      <c r="D43" s="34">
        <v>100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Q43" s="13"/>
      <c r="R43" s="11"/>
    </row>
    <row r="44" spans="1:18" ht="18" x14ac:dyDescent="0.35">
      <c r="A44" s="83" t="s">
        <v>245</v>
      </c>
      <c r="B44" s="38" t="s">
        <v>162</v>
      </c>
      <c r="C44" s="96">
        <v>200</v>
      </c>
      <c r="D44" s="97"/>
      <c r="E44" s="46">
        <v>6.6</v>
      </c>
      <c r="F44" s="46">
        <v>2.4</v>
      </c>
      <c r="G44" s="46">
        <v>9.9</v>
      </c>
      <c r="H44" s="46">
        <v>67.8</v>
      </c>
      <c r="I44" s="46">
        <v>0.1</v>
      </c>
      <c r="J44" s="46">
        <v>6.5</v>
      </c>
      <c r="K44" s="46">
        <v>22.5</v>
      </c>
      <c r="L44" s="46">
        <v>35.4</v>
      </c>
      <c r="M44" s="46">
        <v>97.1</v>
      </c>
      <c r="N44" s="46">
        <v>24</v>
      </c>
      <c r="O44" s="46">
        <v>0.9</v>
      </c>
      <c r="Q44" s="13"/>
      <c r="R44" s="13"/>
    </row>
    <row r="45" spans="1:18" ht="18" x14ac:dyDescent="0.35">
      <c r="A45" s="84"/>
      <c r="B45" s="47" t="s">
        <v>163</v>
      </c>
      <c r="C45" s="48">
        <v>32</v>
      </c>
      <c r="D45" s="49">
        <v>31.3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Q45" s="13"/>
      <c r="R45" s="13"/>
    </row>
    <row r="46" spans="1:18" ht="18" x14ac:dyDescent="0.35">
      <c r="A46" s="84"/>
      <c r="B46" s="47" t="s">
        <v>73</v>
      </c>
      <c r="C46" s="48">
        <v>59.5</v>
      </c>
      <c r="D46" s="49">
        <v>59.5</v>
      </c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Q46" s="13"/>
      <c r="R46" s="13"/>
    </row>
    <row r="47" spans="1:18" ht="18" x14ac:dyDescent="0.35">
      <c r="A47" s="84"/>
      <c r="B47" s="47" t="s">
        <v>75</v>
      </c>
      <c r="C47" s="48">
        <v>7.5</v>
      </c>
      <c r="D47" s="49">
        <v>7.5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Q47" s="13"/>
      <c r="R47" s="13"/>
    </row>
    <row r="48" spans="1:18" ht="18" x14ac:dyDescent="0.35">
      <c r="A48" s="84"/>
      <c r="B48" s="47" t="s">
        <v>68</v>
      </c>
      <c r="C48" s="48">
        <v>2.5</v>
      </c>
      <c r="D48" s="49">
        <v>2.5</v>
      </c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Q48" s="13"/>
      <c r="R48" s="13"/>
    </row>
    <row r="49" spans="1:18" ht="18" x14ac:dyDescent="0.35">
      <c r="A49" s="84"/>
      <c r="B49" s="47" t="s">
        <v>164</v>
      </c>
      <c r="C49" s="48">
        <v>2.8</v>
      </c>
      <c r="D49" s="49">
        <v>2.8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Q49" s="13"/>
      <c r="R49" s="13"/>
    </row>
    <row r="50" spans="1:18" ht="18" x14ac:dyDescent="0.35">
      <c r="A50" s="85"/>
      <c r="B50" s="47" t="s">
        <v>142</v>
      </c>
      <c r="C50" s="48">
        <v>0.2</v>
      </c>
      <c r="D50" s="49">
        <v>0.2</v>
      </c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</row>
    <row r="51" spans="1:18" ht="17.399999999999999" x14ac:dyDescent="0.3">
      <c r="A51" s="83" t="s">
        <v>219</v>
      </c>
      <c r="B51" s="38" t="s">
        <v>58</v>
      </c>
      <c r="C51" s="96" t="s">
        <v>67</v>
      </c>
      <c r="D51" s="97"/>
      <c r="E51" s="46">
        <v>19.72</v>
      </c>
      <c r="F51" s="46">
        <v>17.89</v>
      </c>
      <c r="G51" s="46">
        <v>4.76</v>
      </c>
      <c r="H51" s="46">
        <v>168.2</v>
      </c>
      <c r="I51" s="46">
        <v>0.17</v>
      </c>
      <c r="J51" s="46">
        <v>128</v>
      </c>
      <c r="K51" s="46">
        <v>0</v>
      </c>
      <c r="L51" s="46">
        <v>24.36</v>
      </c>
      <c r="M51" s="46">
        <v>194.69</v>
      </c>
      <c r="N51" s="46">
        <v>26.01</v>
      </c>
      <c r="O51" s="46">
        <v>2.3199999999999998</v>
      </c>
    </row>
    <row r="52" spans="1:18" ht="18" x14ac:dyDescent="0.35">
      <c r="A52" s="84"/>
      <c r="B52" s="47" t="s">
        <v>103</v>
      </c>
      <c r="C52" s="48">
        <v>139</v>
      </c>
      <c r="D52" s="49">
        <v>102.6</v>
      </c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</row>
    <row r="53" spans="1:18" ht="18" x14ac:dyDescent="0.35">
      <c r="A53" s="84"/>
      <c r="B53" s="47" t="s">
        <v>74</v>
      </c>
      <c r="C53" s="48">
        <v>15</v>
      </c>
      <c r="D53" s="49">
        <v>15</v>
      </c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</row>
    <row r="54" spans="1:18" ht="18" x14ac:dyDescent="0.35">
      <c r="A54" s="84"/>
      <c r="B54" s="47" t="s">
        <v>75</v>
      </c>
      <c r="C54" s="48">
        <v>18</v>
      </c>
      <c r="D54" s="49">
        <v>15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</row>
    <row r="55" spans="1:18" ht="18" x14ac:dyDescent="0.35">
      <c r="A55" s="84"/>
      <c r="B55" s="47" t="s">
        <v>91</v>
      </c>
      <c r="C55" s="48">
        <v>5</v>
      </c>
      <c r="D55" s="49">
        <v>5</v>
      </c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</row>
    <row r="56" spans="1:18" ht="18" x14ac:dyDescent="0.35">
      <c r="A56" s="84"/>
      <c r="B56" s="47" t="s">
        <v>97</v>
      </c>
      <c r="C56" s="48">
        <v>4</v>
      </c>
      <c r="D56" s="49">
        <v>4</v>
      </c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</row>
    <row r="57" spans="1:18" ht="18" x14ac:dyDescent="0.35">
      <c r="A57" s="84"/>
      <c r="B57" s="47" t="s">
        <v>142</v>
      </c>
      <c r="C57" s="48">
        <v>0.3</v>
      </c>
      <c r="D57" s="49">
        <v>0.3</v>
      </c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</row>
    <row r="58" spans="1:18" ht="18" x14ac:dyDescent="0.35">
      <c r="A58" s="85"/>
      <c r="B58" s="47" t="s">
        <v>96</v>
      </c>
      <c r="C58" s="48">
        <v>12</v>
      </c>
      <c r="D58" s="49">
        <v>12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</row>
    <row r="59" spans="1:18" ht="34.799999999999997" x14ac:dyDescent="0.3">
      <c r="A59" s="83" t="s">
        <v>220</v>
      </c>
      <c r="B59" s="38" t="s">
        <v>165</v>
      </c>
      <c r="C59" s="96">
        <v>150</v>
      </c>
      <c r="D59" s="97"/>
      <c r="E59" s="46">
        <v>7.46</v>
      </c>
      <c r="F59" s="46">
        <v>5.61</v>
      </c>
      <c r="G59" s="46">
        <v>35.840000000000003</v>
      </c>
      <c r="H59" s="46">
        <v>230.45</v>
      </c>
      <c r="I59" s="46">
        <v>0.18</v>
      </c>
      <c r="J59" s="46">
        <v>0</v>
      </c>
      <c r="K59" s="46">
        <v>0</v>
      </c>
      <c r="L59" s="46">
        <v>12.98</v>
      </c>
      <c r="M59" s="46">
        <v>208.5</v>
      </c>
      <c r="N59" s="46">
        <v>67.5</v>
      </c>
      <c r="O59" s="46">
        <v>3.95</v>
      </c>
    </row>
    <row r="60" spans="1:18" ht="18" x14ac:dyDescent="0.35">
      <c r="A60" s="84"/>
      <c r="B60" s="47" t="s">
        <v>160</v>
      </c>
      <c r="C60" s="48">
        <v>60.6</v>
      </c>
      <c r="D60" s="49">
        <v>60.6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</row>
    <row r="61" spans="1:18" ht="18" x14ac:dyDescent="0.35">
      <c r="A61" s="84"/>
      <c r="B61" s="47" t="s">
        <v>142</v>
      </c>
      <c r="C61" s="48">
        <v>0.3</v>
      </c>
      <c r="D61" s="49">
        <v>0.3</v>
      </c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</row>
    <row r="62" spans="1:18" ht="18" x14ac:dyDescent="0.35">
      <c r="A62" s="85"/>
      <c r="B62" s="47" t="s">
        <v>68</v>
      </c>
      <c r="C62" s="48">
        <v>5.3</v>
      </c>
      <c r="D62" s="49">
        <v>5.3</v>
      </c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</row>
    <row r="63" spans="1:18" ht="17.399999999999999" x14ac:dyDescent="0.3">
      <c r="A63" s="83"/>
      <c r="B63" s="38" t="s">
        <v>147</v>
      </c>
      <c r="C63" s="96">
        <v>200</v>
      </c>
      <c r="D63" s="97"/>
      <c r="E63" s="46">
        <v>0.74</v>
      </c>
      <c r="F63" s="46">
        <v>0</v>
      </c>
      <c r="G63" s="46">
        <v>21.56</v>
      </c>
      <c r="H63" s="46">
        <v>88.48</v>
      </c>
      <c r="I63" s="46">
        <v>3.2000000000000001E-2</v>
      </c>
      <c r="J63" s="46">
        <v>0.12</v>
      </c>
      <c r="K63" s="46">
        <v>0</v>
      </c>
      <c r="L63" s="46">
        <v>8.8699999999999992</v>
      </c>
      <c r="M63" s="46">
        <v>10.89</v>
      </c>
      <c r="N63" s="46">
        <v>23.4</v>
      </c>
      <c r="O63" s="46">
        <v>0.216</v>
      </c>
    </row>
    <row r="64" spans="1:18" ht="18" x14ac:dyDescent="0.35">
      <c r="A64" s="85"/>
      <c r="B64" s="47" t="s">
        <v>125</v>
      </c>
      <c r="C64" s="48">
        <v>200</v>
      </c>
      <c r="D64" s="49">
        <v>200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</row>
    <row r="65" spans="1:15" ht="18" x14ac:dyDescent="0.35">
      <c r="A65" s="45"/>
      <c r="B65" s="38" t="s">
        <v>19</v>
      </c>
      <c r="C65" s="96">
        <v>50</v>
      </c>
      <c r="D65" s="97"/>
      <c r="E65" s="50">
        <v>3.8</v>
      </c>
      <c r="F65" s="46">
        <v>0.45</v>
      </c>
      <c r="G65" s="46">
        <v>24.9</v>
      </c>
      <c r="H65" s="46">
        <v>113.22</v>
      </c>
      <c r="I65" s="46">
        <v>0.08</v>
      </c>
      <c r="J65" s="46">
        <v>0</v>
      </c>
      <c r="K65" s="46">
        <v>0</v>
      </c>
      <c r="L65" s="46">
        <v>13.02</v>
      </c>
      <c r="M65" s="46">
        <v>41.5</v>
      </c>
      <c r="N65" s="46">
        <v>17.53</v>
      </c>
      <c r="O65" s="46">
        <v>0.8</v>
      </c>
    </row>
    <row r="66" spans="1:15" ht="18" x14ac:dyDescent="0.35">
      <c r="A66" s="45"/>
      <c r="B66" s="38" t="s">
        <v>25</v>
      </c>
      <c r="C66" s="96">
        <v>50</v>
      </c>
      <c r="D66" s="97"/>
      <c r="E66" s="46">
        <v>2.75</v>
      </c>
      <c r="F66" s="46">
        <v>0.5</v>
      </c>
      <c r="G66" s="46">
        <v>17</v>
      </c>
      <c r="H66" s="46">
        <v>85</v>
      </c>
      <c r="I66" s="46">
        <v>0.09</v>
      </c>
      <c r="J66" s="46">
        <v>0</v>
      </c>
      <c r="K66" s="46">
        <v>0</v>
      </c>
      <c r="L66" s="46">
        <v>10.5</v>
      </c>
      <c r="M66" s="46">
        <v>87</v>
      </c>
      <c r="N66" s="46">
        <v>28.5</v>
      </c>
      <c r="O66" s="46">
        <v>1.8</v>
      </c>
    </row>
    <row r="67" spans="1:15" ht="18" x14ac:dyDescent="0.35">
      <c r="A67" s="45"/>
      <c r="B67" s="38" t="s">
        <v>27</v>
      </c>
      <c r="C67" s="99"/>
      <c r="D67" s="100"/>
      <c r="E67" s="46">
        <f t="shared" ref="E67:O67" si="1">SUM(E42:E66)</f>
        <v>42.47</v>
      </c>
      <c r="F67" s="46">
        <f t="shared" si="1"/>
        <v>33.85</v>
      </c>
      <c r="G67" s="46">
        <f t="shared" si="1"/>
        <v>121.184</v>
      </c>
      <c r="H67" s="46">
        <f t="shared" si="1"/>
        <v>849.53</v>
      </c>
      <c r="I67" s="46">
        <f t="shared" si="1"/>
        <v>0.67599999999999993</v>
      </c>
      <c r="J67" s="46">
        <f t="shared" si="1"/>
        <v>136.62</v>
      </c>
      <c r="K67" s="46">
        <f t="shared" si="1"/>
        <v>22.5</v>
      </c>
      <c r="L67" s="46">
        <f t="shared" si="1"/>
        <v>150.43600000000001</v>
      </c>
      <c r="M67" s="46">
        <f t="shared" si="1"/>
        <v>720.76</v>
      </c>
      <c r="N67" s="46">
        <f t="shared" si="1"/>
        <v>209.69</v>
      </c>
      <c r="O67" s="46">
        <f t="shared" si="1"/>
        <v>13.766</v>
      </c>
    </row>
    <row r="68" spans="1:15" ht="18" x14ac:dyDescent="0.35">
      <c r="A68" s="45"/>
      <c r="B68" s="51" t="s">
        <v>178</v>
      </c>
      <c r="C68" s="101"/>
      <c r="D68" s="102"/>
      <c r="E68" s="46">
        <f>SUM(E40+E67)</f>
        <v>58.637999999999998</v>
      </c>
      <c r="F68" s="46">
        <f t="shared" ref="F68:O68" si="2">SUM(F40+F67)</f>
        <v>61.911999999999992</v>
      </c>
      <c r="G68" s="46">
        <f t="shared" si="2"/>
        <v>197.78899999999999</v>
      </c>
      <c r="H68" s="46">
        <f t="shared" si="2"/>
        <v>1446.652</v>
      </c>
      <c r="I68" s="46">
        <f t="shared" si="2"/>
        <v>0.98</v>
      </c>
      <c r="J68" s="46">
        <f t="shared" si="2"/>
        <v>143.87</v>
      </c>
      <c r="K68" s="46">
        <f t="shared" si="2"/>
        <v>81.598199999999991</v>
      </c>
      <c r="L68" s="46">
        <f t="shared" si="2"/>
        <v>496.56500000000005</v>
      </c>
      <c r="M68" s="46">
        <f t="shared" si="2"/>
        <v>1264.8409999999999</v>
      </c>
      <c r="N68" s="46">
        <f t="shared" si="2"/>
        <v>267.93399999999997</v>
      </c>
      <c r="O68" s="46">
        <f t="shared" si="2"/>
        <v>16.225000000000001</v>
      </c>
    </row>
    <row r="69" spans="1:15" ht="18" x14ac:dyDescent="0.35">
      <c r="A69" s="45"/>
      <c r="B69" s="98" t="s">
        <v>129</v>
      </c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7"/>
    </row>
    <row r="70" spans="1:15" ht="17.399999999999999" x14ac:dyDescent="0.3">
      <c r="A70" s="83" t="s">
        <v>201</v>
      </c>
      <c r="B70" s="38" t="s">
        <v>32</v>
      </c>
      <c r="C70" s="96" t="s">
        <v>34</v>
      </c>
      <c r="D70" s="97"/>
      <c r="E70" s="46">
        <v>0.434</v>
      </c>
      <c r="F70" s="46">
        <v>0</v>
      </c>
      <c r="G70" s="46">
        <v>12.725</v>
      </c>
      <c r="H70" s="46">
        <v>46.033000000000001</v>
      </c>
      <c r="I70" s="46">
        <v>0.02</v>
      </c>
      <c r="J70" s="46">
        <v>0.08</v>
      </c>
      <c r="K70" s="46">
        <v>0</v>
      </c>
      <c r="L70" s="46">
        <v>3.0939999999999999</v>
      </c>
      <c r="M70" s="46">
        <v>2.7949999999999999</v>
      </c>
      <c r="N70" s="46">
        <v>0.55000000000000004</v>
      </c>
      <c r="O70" s="46">
        <v>2E-3</v>
      </c>
    </row>
    <row r="71" spans="1:15" ht="18" x14ac:dyDescent="0.35">
      <c r="A71" s="84"/>
      <c r="B71" s="47" t="s">
        <v>88</v>
      </c>
      <c r="C71" s="48">
        <v>2</v>
      </c>
      <c r="D71" s="49">
        <v>2</v>
      </c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</row>
    <row r="72" spans="1:15" ht="18" x14ac:dyDescent="0.35">
      <c r="A72" s="84"/>
      <c r="B72" s="47" t="s">
        <v>83</v>
      </c>
      <c r="C72" s="48">
        <v>15</v>
      </c>
      <c r="D72" s="49">
        <v>15</v>
      </c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</row>
    <row r="73" spans="1:15" ht="18" x14ac:dyDescent="0.35">
      <c r="A73" s="85"/>
      <c r="B73" s="47" t="s">
        <v>89</v>
      </c>
      <c r="C73" s="48">
        <v>7</v>
      </c>
      <c r="D73" s="49">
        <v>7</v>
      </c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</row>
    <row r="74" spans="1:15" ht="18" x14ac:dyDescent="0.35">
      <c r="A74" s="45"/>
      <c r="B74" s="38" t="s">
        <v>134</v>
      </c>
      <c r="C74" s="96">
        <v>25</v>
      </c>
      <c r="D74" s="97"/>
      <c r="E74" s="46">
        <v>0.98</v>
      </c>
      <c r="F74" s="46">
        <v>7.65</v>
      </c>
      <c r="G74" s="46">
        <v>15.63</v>
      </c>
      <c r="H74" s="46">
        <v>135.25</v>
      </c>
      <c r="I74" s="46"/>
      <c r="J74" s="46"/>
      <c r="K74" s="46"/>
      <c r="L74" s="46"/>
      <c r="M74" s="46"/>
      <c r="N74" s="46"/>
      <c r="O74" s="46"/>
    </row>
    <row r="75" spans="1:15" ht="18" x14ac:dyDescent="0.35">
      <c r="A75" s="45"/>
      <c r="B75" s="38" t="s">
        <v>132</v>
      </c>
      <c r="C75" s="99"/>
      <c r="D75" s="100"/>
      <c r="E75" s="46">
        <f>SUM(E70:E74)</f>
        <v>1.4139999999999999</v>
      </c>
      <c r="F75" s="46">
        <f t="shared" ref="F75:O75" si="3">SUM(F70:F74)</f>
        <v>7.65</v>
      </c>
      <c r="G75" s="46">
        <f t="shared" si="3"/>
        <v>28.355</v>
      </c>
      <c r="H75" s="46">
        <f t="shared" si="3"/>
        <v>181.28300000000002</v>
      </c>
      <c r="I75" s="46">
        <f t="shared" si="3"/>
        <v>0.02</v>
      </c>
      <c r="J75" s="46">
        <f t="shared" si="3"/>
        <v>0.08</v>
      </c>
      <c r="K75" s="46">
        <f t="shared" si="3"/>
        <v>0</v>
      </c>
      <c r="L75" s="46">
        <f t="shared" si="3"/>
        <v>3.0939999999999999</v>
      </c>
      <c r="M75" s="46">
        <f t="shared" si="3"/>
        <v>2.7949999999999999</v>
      </c>
      <c r="N75" s="46">
        <f t="shared" si="3"/>
        <v>0.55000000000000004</v>
      </c>
      <c r="O75" s="46">
        <f t="shared" si="3"/>
        <v>2E-3</v>
      </c>
    </row>
    <row r="76" spans="1:15" ht="18" x14ac:dyDescent="0.35">
      <c r="A76" s="45"/>
      <c r="B76" s="38" t="s">
        <v>28</v>
      </c>
      <c r="C76" s="101"/>
      <c r="D76" s="102"/>
      <c r="E76" s="46">
        <f t="shared" ref="E76:O76" si="4">SUM(E40,E67,E75)</f>
        <v>60.052</v>
      </c>
      <c r="F76" s="46">
        <f t="shared" si="4"/>
        <v>69.561999999999998</v>
      </c>
      <c r="G76" s="46">
        <f t="shared" si="4"/>
        <v>226.14399999999998</v>
      </c>
      <c r="H76" s="46">
        <f t="shared" si="4"/>
        <v>1627.9349999999999</v>
      </c>
      <c r="I76" s="46">
        <f t="shared" si="4"/>
        <v>1</v>
      </c>
      <c r="J76" s="46">
        <f t="shared" si="4"/>
        <v>143.95000000000002</v>
      </c>
      <c r="K76" s="46">
        <f t="shared" si="4"/>
        <v>81.598199999999991</v>
      </c>
      <c r="L76" s="46">
        <f t="shared" si="4"/>
        <v>499.65900000000005</v>
      </c>
      <c r="M76" s="46">
        <f t="shared" si="4"/>
        <v>1267.636</v>
      </c>
      <c r="N76" s="46">
        <f t="shared" si="4"/>
        <v>268.48399999999998</v>
      </c>
      <c r="O76" s="46">
        <f t="shared" si="4"/>
        <v>16.227</v>
      </c>
    </row>
    <row r="82" spans="2:15" x14ac:dyDescent="0.3">
      <c r="B82" s="10"/>
      <c r="C82" s="10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</row>
    <row r="83" spans="2:15" x14ac:dyDescent="0.3">
      <c r="B83" s="7"/>
      <c r="C83" s="7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2:15" x14ac:dyDescent="0.3">
      <c r="B84" s="7"/>
      <c r="C84" s="7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2:15" x14ac:dyDescent="0.3">
      <c r="B85" s="7"/>
      <c r="C85" s="7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</row>
  </sheetData>
  <mergeCells count="61">
    <mergeCell ref="D12:E12"/>
    <mergeCell ref="A13:E13"/>
    <mergeCell ref="L7:O7"/>
    <mergeCell ref="A8:A10"/>
    <mergeCell ref="B8:B10"/>
    <mergeCell ref="P8:P9"/>
    <mergeCell ref="J9:N9"/>
    <mergeCell ref="P10:P11"/>
    <mergeCell ref="D11:E11"/>
    <mergeCell ref="K11:M11"/>
    <mergeCell ref="J5:K5"/>
    <mergeCell ref="A6:B7"/>
    <mergeCell ref="C6:C10"/>
    <mergeCell ref="D6:E10"/>
    <mergeCell ref="F6:F10"/>
    <mergeCell ref="G6:G10"/>
    <mergeCell ref="H6:H10"/>
    <mergeCell ref="A2:C2"/>
    <mergeCell ref="I2:P3"/>
    <mergeCell ref="F3:G3"/>
    <mergeCell ref="A4:E4"/>
    <mergeCell ref="J4:O4"/>
    <mergeCell ref="C70:D70"/>
    <mergeCell ref="C74:D74"/>
    <mergeCell ref="A59:A62"/>
    <mergeCell ref="A63:A64"/>
    <mergeCell ref="A70:A73"/>
    <mergeCell ref="C59:D59"/>
    <mergeCell ref="C63:D63"/>
    <mergeCell ref="C65:D65"/>
    <mergeCell ref="B69:O69"/>
    <mergeCell ref="C66:D66"/>
    <mergeCell ref="C67:D68"/>
    <mergeCell ref="C20:D20"/>
    <mergeCell ref="C23:D23"/>
    <mergeCell ref="C28:D28"/>
    <mergeCell ref="C30:D30"/>
    <mergeCell ref="C32:D32"/>
    <mergeCell ref="C36:D36"/>
    <mergeCell ref="C37:D37"/>
    <mergeCell ref="C42:D42"/>
    <mergeCell ref="C44:D44"/>
    <mergeCell ref="C51:D51"/>
    <mergeCell ref="B41:O41"/>
    <mergeCell ref="C40:D40"/>
    <mergeCell ref="C75:D76"/>
    <mergeCell ref="A20:A21"/>
    <mergeCell ref="A22:O22"/>
    <mergeCell ref="A23:A27"/>
    <mergeCell ref="A28:A29"/>
    <mergeCell ref="A30:A31"/>
    <mergeCell ref="B20:B21"/>
    <mergeCell ref="E20:G20"/>
    <mergeCell ref="H20:H21"/>
    <mergeCell ref="I20:K20"/>
    <mergeCell ref="L20:O20"/>
    <mergeCell ref="A32:A35"/>
    <mergeCell ref="A37:A39"/>
    <mergeCell ref="A42:A43"/>
    <mergeCell ref="A44:A50"/>
    <mergeCell ref="A51:A58"/>
  </mergeCells>
  <hyperlinks>
    <hyperlink ref="L7" r:id="rId1" display="http://www.referent.ru/1/121733?l0"/>
  </hyperlinks>
  <pageMargins left="0.7" right="0.7" top="0.75" bottom="0.75" header="0.3" footer="0.3"/>
  <pageSetup paperSize="9" scale="70" fitToHeight="2" orientation="landscape" verticalDpi="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0"/>
  <sheetViews>
    <sheetView workbookViewId="0">
      <selection activeCell="A4" sqref="A4:E4"/>
    </sheetView>
  </sheetViews>
  <sheetFormatPr defaultRowHeight="14.4" x14ac:dyDescent="0.3"/>
  <cols>
    <col min="1" max="1" width="17.109375" customWidth="1"/>
    <col min="2" max="2" width="28.5546875" customWidth="1"/>
    <col min="3" max="3" width="22.109375" customWidth="1"/>
    <col min="4" max="4" width="22.33203125" customWidth="1"/>
    <col min="5" max="5" width="13" customWidth="1"/>
    <col min="6" max="6" width="13.6640625" customWidth="1"/>
    <col min="7" max="7" width="17.44140625" customWidth="1"/>
    <col min="8" max="8" width="19.88671875" customWidth="1"/>
    <col min="9" max="9" width="14.44140625" customWidth="1"/>
    <col min="10" max="10" width="13.109375" customWidth="1"/>
    <col min="11" max="11" width="13.5546875" customWidth="1"/>
    <col min="12" max="12" width="10.88671875" customWidth="1"/>
    <col min="13" max="13" width="14.109375" customWidth="1"/>
    <col min="14" max="14" width="13.109375" customWidth="1"/>
    <col min="15" max="15" width="20.109375" customWidth="1"/>
    <col min="17" max="17" width="23.109375" customWidth="1"/>
    <col min="18" max="18" width="17.88671875" customWidth="1"/>
  </cols>
  <sheetData>
    <row r="1" spans="1:16" x14ac:dyDescent="0.3">
      <c r="A1" t="s">
        <v>267</v>
      </c>
    </row>
    <row r="2" spans="1:16" ht="15" thickBot="1" x14ac:dyDescent="0.35">
      <c r="A2" s="108" t="s">
        <v>268</v>
      </c>
      <c r="B2" s="108"/>
      <c r="C2" s="108"/>
      <c r="D2" s="109"/>
      <c r="E2" s="110"/>
      <c r="F2" s="111" t="s">
        <v>269</v>
      </c>
      <c r="G2" s="109"/>
      <c r="H2" s="112"/>
      <c r="I2" s="113" t="s">
        <v>270</v>
      </c>
      <c r="J2" s="113"/>
      <c r="K2" s="113"/>
      <c r="L2" s="113"/>
      <c r="M2" s="113"/>
      <c r="N2" s="113"/>
      <c r="O2" s="113"/>
      <c r="P2" s="113"/>
    </row>
    <row r="3" spans="1:16" x14ac:dyDescent="0.3">
      <c r="A3" s="110"/>
      <c r="B3" s="110"/>
      <c r="C3" s="110"/>
      <c r="D3" s="110" t="s">
        <v>271</v>
      </c>
      <c r="E3" s="110"/>
      <c r="F3" s="114" t="s">
        <v>272</v>
      </c>
      <c r="G3" s="114"/>
      <c r="H3" s="110"/>
      <c r="I3" s="113"/>
      <c r="J3" s="113"/>
      <c r="K3" s="113"/>
      <c r="L3" s="113"/>
      <c r="M3" s="113"/>
      <c r="N3" s="113"/>
      <c r="O3" s="113"/>
      <c r="P3" s="113"/>
    </row>
    <row r="4" spans="1:16" x14ac:dyDescent="0.3">
      <c r="A4" s="108" t="s">
        <v>291</v>
      </c>
      <c r="B4" s="108"/>
      <c r="C4" s="108"/>
      <c r="D4" s="108"/>
      <c r="E4" s="108"/>
      <c r="F4" s="110"/>
      <c r="G4" s="110"/>
      <c r="H4" s="110"/>
      <c r="I4" s="110"/>
      <c r="J4" s="115"/>
      <c r="K4" s="115"/>
      <c r="L4" s="115"/>
      <c r="M4" s="115"/>
      <c r="N4" s="115"/>
      <c r="O4" s="115"/>
      <c r="P4" s="110"/>
    </row>
    <row r="5" spans="1:16" ht="15" thickBot="1" x14ac:dyDescent="0.35">
      <c r="A5" s="109"/>
      <c r="B5" s="109"/>
      <c r="C5" s="109"/>
      <c r="D5" s="116"/>
      <c r="E5" s="109"/>
      <c r="F5" s="109"/>
      <c r="G5" s="109"/>
      <c r="H5" s="109"/>
      <c r="I5" s="110"/>
      <c r="J5" s="117"/>
      <c r="K5" s="117"/>
      <c r="L5" s="118"/>
      <c r="M5" s="118"/>
      <c r="N5" s="118"/>
      <c r="O5" s="118"/>
      <c r="P5" s="109"/>
    </row>
    <row r="6" spans="1:16" ht="15" thickBot="1" x14ac:dyDescent="0.35">
      <c r="A6" s="119" t="s">
        <v>273</v>
      </c>
      <c r="B6" s="120"/>
      <c r="C6" s="121" t="s">
        <v>274</v>
      </c>
      <c r="D6" s="119" t="s">
        <v>275</v>
      </c>
      <c r="E6" s="120"/>
      <c r="F6" s="121" t="s">
        <v>276</v>
      </c>
      <c r="G6" s="121" t="s">
        <v>277</v>
      </c>
      <c r="H6" s="121" t="s">
        <v>278</v>
      </c>
      <c r="I6" s="110"/>
      <c r="J6" s="110"/>
      <c r="K6" s="110"/>
      <c r="L6" s="122"/>
      <c r="M6" s="122"/>
      <c r="N6" s="122"/>
      <c r="O6" s="123"/>
      <c r="P6" s="124" t="s">
        <v>279</v>
      </c>
    </row>
    <row r="7" spans="1:16" ht="15" thickBot="1" x14ac:dyDescent="0.35">
      <c r="A7" s="125"/>
      <c r="B7" s="126"/>
      <c r="C7" s="127"/>
      <c r="D7" s="128"/>
      <c r="E7" s="129"/>
      <c r="F7" s="127"/>
      <c r="G7" s="127"/>
      <c r="H7" s="127"/>
      <c r="I7" s="110"/>
      <c r="J7" s="110"/>
      <c r="K7" s="110"/>
      <c r="L7" s="130" t="s">
        <v>280</v>
      </c>
      <c r="M7" s="130"/>
      <c r="N7" s="130"/>
      <c r="O7" s="131"/>
      <c r="P7" s="132">
        <v>504202</v>
      </c>
    </row>
    <row r="8" spans="1:16" x14ac:dyDescent="0.3">
      <c r="A8" s="121" t="s">
        <v>281</v>
      </c>
      <c r="B8" s="121" t="s">
        <v>282</v>
      </c>
      <c r="C8" s="127"/>
      <c r="D8" s="128"/>
      <c r="E8" s="129"/>
      <c r="F8" s="127"/>
      <c r="G8" s="127"/>
      <c r="H8" s="127"/>
      <c r="I8" s="110"/>
      <c r="J8" s="110"/>
      <c r="K8" s="110"/>
      <c r="L8" s="110"/>
      <c r="M8" s="110"/>
      <c r="N8" s="110"/>
      <c r="O8" s="133"/>
      <c r="P8" s="121"/>
    </row>
    <row r="9" spans="1:16" ht="15" thickBot="1" x14ac:dyDescent="0.35">
      <c r="A9" s="127"/>
      <c r="B9" s="127"/>
      <c r="C9" s="127"/>
      <c r="D9" s="128"/>
      <c r="E9" s="129"/>
      <c r="F9" s="127"/>
      <c r="G9" s="127"/>
      <c r="H9" s="127"/>
      <c r="I9" s="110"/>
      <c r="J9" s="117" t="s">
        <v>283</v>
      </c>
      <c r="K9" s="117"/>
      <c r="L9" s="117"/>
      <c r="M9" s="117"/>
      <c r="N9" s="117"/>
      <c r="O9" s="134" t="s">
        <v>284</v>
      </c>
      <c r="P9" s="135"/>
    </row>
    <row r="10" spans="1:16" ht="15" thickBot="1" x14ac:dyDescent="0.35">
      <c r="A10" s="135"/>
      <c r="B10" s="135"/>
      <c r="C10" s="135"/>
      <c r="D10" s="125"/>
      <c r="E10" s="126"/>
      <c r="F10" s="135"/>
      <c r="G10" s="135"/>
      <c r="H10" s="135"/>
      <c r="I10" s="110"/>
      <c r="J10" s="112"/>
      <c r="K10" s="112"/>
      <c r="L10" s="112"/>
      <c r="M10" s="112"/>
      <c r="N10" s="112"/>
      <c r="O10" s="136"/>
      <c r="P10" s="137"/>
    </row>
    <row r="11" spans="1:16" ht="15" thickBot="1" x14ac:dyDescent="0.35">
      <c r="A11" s="132">
        <v>1</v>
      </c>
      <c r="B11" s="124">
        <v>2</v>
      </c>
      <c r="C11" s="124">
        <v>3</v>
      </c>
      <c r="D11" s="138">
        <v>4</v>
      </c>
      <c r="E11" s="139"/>
      <c r="F11" s="124">
        <v>5</v>
      </c>
      <c r="G11" s="124">
        <v>6</v>
      </c>
      <c r="H11" s="124">
        <v>7</v>
      </c>
      <c r="I11" s="110"/>
      <c r="J11" s="112" t="s">
        <v>285</v>
      </c>
      <c r="K11" s="140" t="s">
        <v>286</v>
      </c>
      <c r="L11" s="140"/>
      <c r="M11" s="140"/>
      <c r="N11" s="141"/>
      <c r="O11" s="142" t="s">
        <v>287</v>
      </c>
      <c r="P11" s="143"/>
    </row>
    <row r="12" spans="1:16" ht="16.2" thickBot="1" x14ac:dyDescent="0.35">
      <c r="A12" s="144"/>
      <c r="B12" s="145"/>
      <c r="C12" s="146" t="s">
        <v>288</v>
      </c>
      <c r="D12" s="147"/>
      <c r="E12" s="148"/>
      <c r="F12" s="149"/>
      <c r="G12" s="149"/>
      <c r="H12" s="145"/>
      <c r="I12" s="112"/>
      <c r="J12" s="112"/>
      <c r="K12" s="112"/>
      <c r="L12" s="150"/>
      <c r="M12" s="150"/>
      <c r="N12" s="118"/>
      <c r="O12" s="134"/>
      <c r="P12" s="145"/>
    </row>
    <row r="13" spans="1:16" ht="15" thickBot="1" x14ac:dyDescent="0.35">
      <c r="A13" s="151" t="s">
        <v>289</v>
      </c>
      <c r="B13" s="151"/>
      <c r="C13" s="151"/>
      <c r="D13" s="151"/>
      <c r="E13" s="152"/>
      <c r="F13" s="145"/>
      <c r="G13" s="145"/>
      <c r="H13" s="145"/>
      <c r="I13" s="112"/>
      <c r="J13" s="112"/>
      <c r="K13" s="110"/>
      <c r="L13" s="110"/>
      <c r="M13" s="153"/>
      <c r="N13" s="153"/>
      <c r="O13" s="110"/>
      <c r="P13" s="110"/>
    </row>
    <row r="17" spans="1:18" ht="18" x14ac:dyDescent="0.35">
      <c r="A17" s="39" t="s">
        <v>246</v>
      </c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</row>
    <row r="18" spans="1:18" ht="18" x14ac:dyDescent="0.35">
      <c r="A18" s="39" t="s">
        <v>236</v>
      </c>
      <c r="B18" s="39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</row>
    <row r="19" spans="1:18" ht="17.399999999999999" x14ac:dyDescent="0.3">
      <c r="A19" s="39" t="s">
        <v>255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</row>
    <row r="20" spans="1:18" ht="17.399999999999999" x14ac:dyDescent="0.3">
      <c r="A20" s="83"/>
      <c r="B20" s="97" t="s">
        <v>0</v>
      </c>
      <c r="C20" s="96" t="s">
        <v>175</v>
      </c>
      <c r="D20" s="97"/>
      <c r="E20" s="103" t="s">
        <v>1</v>
      </c>
      <c r="F20" s="103"/>
      <c r="G20" s="103"/>
      <c r="H20" s="90" t="s">
        <v>14</v>
      </c>
      <c r="I20" s="103" t="s">
        <v>2</v>
      </c>
      <c r="J20" s="103"/>
      <c r="K20" s="103"/>
      <c r="L20" s="103" t="s">
        <v>3</v>
      </c>
      <c r="M20" s="103"/>
      <c r="N20" s="103"/>
      <c r="O20" s="103"/>
    </row>
    <row r="21" spans="1:18" ht="17.399999999999999" x14ac:dyDescent="0.3">
      <c r="A21" s="85"/>
      <c r="B21" s="97"/>
      <c r="C21" s="55" t="s">
        <v>176</v>
      </c>
      <c r="D21" s="51" t="s">
        <v>177</v>
      </c>
      <c r="E21" s="46" t="s">
        <v>4</v>
      </c>
      <c r="F21" s="46" t="s">
        <v>5</v>
      </c>
      <c r="G21" s="46" t="s">
        <v>6</v>
      </c>
      <c r="H21" s="91"/>
      <c r="I21" s="46" t="s">
        <v>7</v>
      </c>
      <c r="J21" s="46" t="s">
        <v>8</v>
      </c>
      <c r="K21" s="46" t="s">
        <v>9</v>
      </c>
      <c r="L21" s="46" t="s">
        <v>10</v>
      </c>
      <c r="M21" s="46" t="s">
        <v>11</v>
      </c>
      <c r="N21" s="46" t="s">
        <v>12</v>
      </c>
      <c r="O21" s="46" t="s">
        <v>13</v>
      </c>
    </row>
    <row r="22" spans="1:18" ht="17.399999999999999" x14ac:dyDescent="0.3">
      <c r="A22" s="96" t="s">
        <v>15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</row>
    <row r="23" spans="1:18" ht="18" x14ac:dyDescent="0.35">
      <c r="A23" s="83" t="s">
        <v>208</v>
      </c>
      <c r="B23" s="31" t="s">
        <v>59</v>
      </c>
      <c r="C23" s="73">
        <v>200</v>
      </c>
      <c r="D23" s="74"/>
      <c r="E23" s="68">
        <v>27.8</v>
      </c>
      <c r="F23" s="68">
        <v>19.2</v>
      </c>
      <c r="G23" s="68">
        <v>10.199999999999999</v>
      </c>
      <c r="H23" s="68">
        <v>224</v>
      </c>
      <c r="I23" s="68">
        <v>0.09</v>
      </c>
      <c r="J23" s="68">
        <v>0.48</v>
      </c>
      <c r="K23" s="68">
        <v>134.55000000000001</v>
      </c>
      <c r="L23" s="68">
        <v>130</v>
      </c>
      <c r="M23" s="68">
        <v>371.96</v>
      </c>
      <c r="N23" s="68">
        <v>45.53</v>
      </c>
      <c r="O23" s="68">
        <v>1.24</v>
      </c>
      <c r="Q23" s="11"/>
      <c r="R23" s="25"/>
    </row>
    <row r="24" spans="1:18" ht="18" x14ac:dyDescent="0.35">
      <c r="A24" s="84"/>
      <c r="B24" s="32" t="s">
        <v>82</v>
      </c>
      <c r="C24" s="33">
        <v>152</v>
      </c>
      <c r="D24" s="34">
        <v>150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Q24" s="11"/>
      <c r="R24" s="25"/>
    </row>
    <row r="25" spans="1:18" ht="18" x14ac:dyDescent="0.35">
      <c r="A25" s="84"/>
      <c r="B25" s="32" t="s">
        <v>109</v>
      </c>
      <c r="C25" s="33">
        <v>15</v>
      </c>
      <c r="D25" s="34">
        <v>15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Q25" s="11"/>
      <c r="R25" s="25"/>
    </row>
    <row r="26" spans="1:18" ht="18" x14ac:dyDescent="0.35">
      <c r="A26" s="84"/>
      <c r="B26" s="32" t="s">
        <v>110</v>
      </c>
      <c r="C26" s="33">
        <v>15</v>
      </c>
      <c r="D26" s="34">
        <v>15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Q26" s="11"/>
      <c r="R26" s="20"/>
    </row>
    <row r="27" spans="1:18" ht="18" x14ac:dyDescent="0.35">
      <c r="A27" s="84"/>
      <c r="B27" s="32" t="s">
        <v>111</v>
      </c>
      <c r="C27" s="33">
        <v>10</v>
      </c>
      <c r="D27" s="35" t="s">
        <v>262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Q27" s="11"/>
      <c r="R27" s="25"/>
    </row>
    <row r="28" spans="1:18" ht="18" x14ac:dyDescent="0.35">
      <c r="A28" s="84"/>
      <c r="B28" s="32" t="s">
        <v>68</v>
      </c>
      <c r="C28" s="33">
        <v>5</v>
      </c>
      <c r="D28" s="34">
        <v>5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Q28" s="11"/>
      <c r="R28" s="25"/>
    </row>
    <row r="29" spans="1:18" ht="18" x14ac:dyDescent="0.35">
      <c r="A29" s="84"/>
      <c r="B29" s="32" t="s">
        <v>85</v>
      </c>
      <c r="C29" s="33">
        <v>5</v>
      </c>
      <c r="D29" s="34">
        <v>5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Q29" s="11"/>
      <c r="R29" s="25"/>
    </row>
    <row r="30" spans="1:18" ht="18" x14ac:dyDescent="0.35">
      <c r="A30" s="85"/>
      <c r="B30" s="32" t="s">
        <v>112</v>
      </c>
      <c r="C30" s="33">
        <v>5</v>
      </c>
      <c r="D30" s="34">
        <v>5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Q30" s="11"/>
      <c r="R30" s="25"/>
    </row>
    <row r="31" spans="1:18" ht="18" x14ac:dyDescent="0.35">
      <c r="A31" s="83" t="s">
        <v>206</v>
      </c>
      <c r="B31" s="31" t="s">
        <v>31</v>
      </c>
      <c r="C31" s="73">
        <v>20</v>
      </c>
      <c r="D31" s="74"/>
      <c r="E31" s="69">
        <v>0</v>
      </c>
      <c r="F31" s="69">
        <v>16.399999999999999</v>
      </c>
      <c r="G31" s="69">
        <v>0.2</v>
      </c>
      <c r="H31" s="69">
        <v>150</v>
      </c>
      <c r="I31" s="69">
        <v>0</v>
      </c>
      <c r="J31" s="69">
        <v>0</v>
      </c>
      <c r="K31" s="69">
        <v>118</v>
      </c>
      <c r="L31" s="69">
        <v>2</v>
      </c>
      <c r="M31" s="69">
        <v>4</v>
      </c>
      <c r="N31" s="69">
        <v>0</v>
      </c>
      <c r="O31" s="69">
        <v>0</v>
      </c>
      <c r="Q31" s="11"/>
      <c r="R31" s="25"/>
    </row>
    <row r="32" spans="1:18" ht="18" x14ac:dyDescent="0.35">
      <c r="A32" s="85"/>
      <c r="B32" s="32" t="s">
        <v>68</v>
      </c>
      <c r="C32" s="33">
        <v>20</v>
      </c>
      <c r="D32" s="34">
        <v>20</v>
      </c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Q32" s="11"/>
      <c r="R32" s="25"/>
    </row>
    <row r="33" spans="1:18" ht="35.4" x14ac:dyDescent="0.35">
      <c r="A33" s="83" t="s">
        <v>201</v>
      </c>
      <c r="B33" s="56" t="s">
        <v>32</v>
      </c>
      <c r="C33" s="96" t="s">
        <v>60</v>
      </c>
      <c r="D33" s="97"/>
      <c r="E33" s="46">
        <v>0.434</v>
      </c>
      <c r="F33" s="46">
        <v>0</v>
      </c>
      <c r="G33" s="46">
        <v>12.725</v>
      </c>
      <c r="H33" s="46">
        <v>46.033000000000001</v>
      </c>
      <c r="I33" s="46">
        <v>0.02</v>
      </c>
      <c r="J33" s="46">
        <v>0.08</v>
      </c>
      <c r="K33" s="46">
        <v>0</v>
      </c>
      <c r="L33" s="46">
        <v>3.0939999999999999</v>
      </c>
      <c r="M33" s="46">
        <v>2.7949999999999999</v>
      </c>
      <c r="N33" s="46">
        <v>0.55000000000000004</v>
      </c>
      <c r="O33" s="46">
        <v>2E-3</v>
      </c>
      <c r="Q33" s="11"/>
      <c r="R33" s="25"/>
    </row>
    <row r="34" spans="1:18" ht="18" x14ac:dyDescent="0.35">
      <c r="A34" s="84"/>
      <c r="B34" s="47" t="s">
        <v>88</v>
      </c>
      <c r="C34" s="48">
        <v>2</v>
      </c>
      <c r="D34" s="49">
        <v>2</v>
      </c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Q34" s="11"/>
      <c r="R34" s="25"/>
    </row>
    <row r="35" spans="1:18" ht="18" x14ac:dyDescent="0.35">
      <c r="A35" s="84"/>
      <c r="B35" s="47" t="s">
        <v>83</v>
      </c>
      <c r="C35" s="48">
        <v>15</v>
      </c>
      <c r="D35" s="49">
        <v>15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Q35" s="11"/>
      <c r="R35" s="25"/>
    </row>
    <row r="36" spans="1:18" ht="18" x14ac:dyDescent="0.35">
      <c r="A36" s="85"/>
      <c r="B36" s="47" t="s">
        <v>89</v>
      </c>
      <c r="C36" s="48">
        <v>7</v>
      </c>
      <c r="D36" s="49">
        <v>7</v>
      </c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Q36" s="11"/>
      <c r="R36" s="25"/>
    </row>
    <row r="37" spans="1:18" ht="18" x14ac:dyDescent="0.35">
      <c r="A37" s="45"/>
      <c r="B37" s="38" t="s">
        <v>19</v>
      </c>
      <c r="C37" s="96">
        <v>50</v>
      </c>
      <c r="D37" s="97"/>
      <c r="E37" s="50">
        <v>3.8</v>
      </c>
      <c r="F37" s="46">
        <v>0.45</v>
      </c>
      <c r="G37" s="46">
        <v>24.9</v>
      </c>
      <c r="H37" s="46">
        <v>113.22</v>
      </c>
      <c r="I37" s="46">
        <v>0.08</v>
      </c>
      <c r="J37" s="46">
        <v>0</v>
      </c>
      <c r="K37" s="46">
        <v>0</v>
      </c>
      <c r="L37" s="46">
        <v>13.02</v>
      </c>
      <c r="M37" s="46">
        <v>41.5</v>
      </c>
      <c r="N37" s="46">
        <v>17.53</v>
      </c>
      <c r="O37" s="46">
        <v>0.8</v>
      </c>
      <c r="Q37" s="11"/>
      <c r="R37" s="25"/>
    </row>
    <row r="38" spans="1:18" ht="18" x14ac:dyDescent="0.35">
      <c r="A38" s="45"/>
      <c r="B38" s="38" t="s">
        <v>128</v>
      </c>
      <c r="C38" s="96">
        <v>100</v>
      </c>
      <c r="D38" s="97"/>
      <c r="E38" s="50">
        <v>0.4</v>
      </c>
      <c r="F38" s="46">
        <v>0.4</v>
      </c>
      <c r="G38" s="46">
        <v>9.8000000000000007</v>
      </c>
      <c r="H38" s="46">
        <v>47</v>
      </c>
      <c r="I38" s="46">
        <v>0.03</v>
      </c>
      <c r="J38" s="46">
        <v>10</v>
      </c>
      <c r="K38" s="46"/>
      <c r="L38" s="46">
        <v>13.05</v>
      </c>
      <c r="M38" s="46">
        <v>11</v>
      </c>
      <c r="N38" s="46">
        <v>9</v>
      </c>
      <c r="O38" s="46">
        <v>2.2000000000000002</v>
      </c>
      <c r="Q38" s="11"/>
      <c r="R38" s="25"/>
    </row>
    <row r="39" spans="1:18" ht="18" x14ac:dyDescent="0.35">
      <c r="A39" s="45"/>
      <c r="B39" s="38" t="s">
        <v>20</v>
      </c>
      <c r="C39" s="96"/>
      <c r="D39" s="97"/>
      <c r="E39" s="46">
        <f>SUM(E23:E38)</f>
        <v>32.433999999999997</v>
      </c>
      <c r="F39" s="46">
        <f t="shared" ref="F39:O39" si="0">SUM(F23:F38)</f>
        <v>36.449999999999996</v>
      </c>
      <c r="G39" s="46">
        <f t="shared" si="0"/>
        <v>57.825000000000003</v>
      </c>
      <c r="H39" s="46">
        <f>SUM(H23:H38)</f>
        <v>580.25300000000004</v>
      </c>
      <c r="I39" s="46">
        <f t="shared" si="0"/>
        <v>0.22</v>
      </c>
      <c r="J39" s="46">
        <f t="shared" si="0"/>
        <v>10.56</v>
      </c>
      <c r="K39" s="46">
        <f t="shared" si="0"/>
        <v>252.55</v>
      </c>
      <c r="L39" s="46">
        <f t="shared" si="0"/>
        <v>161.16400000000002</v>
      </c>
      <c r="M39" s="46">
        <f t="shared" si="0"/>
        <v>431.255</v>
      </c>
      <c r="N39" s="46">
        <f t="shared" si="0"/>
        <v>72.61</v>
      </c>
      <c r="O39" s="46">
        <f t="shared" si="0"/>
        <v>4.242</v>
      </c>
      <c r="Q39" s="11"/>
      <c r="R39" s="25"/>
    </row>
    <row r="40" spans="1:18" ht="18" x14ac:dyDescent="0.35">
      <c r="A40" s="96" t="s">
        <v>21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7"/>
      <c r="Q40" s="11"/>
      <c r="R40" s="25"/>
    </row>
    <row r="41" spans="1:18" ht="35.4" x14ac:dyDescent="0.35">
      <c r="A41" s="83" t="s">
        <v>221</v>
      </c>
      <c r="B41" s="38" t="s">
        <v>166</v>
      </c>
      <c r="C41" s="73">
        <v>100</v>
      </c>
      <c r="D41" s="74"/>
      <c r="E41" s="68">
        <v>1.1299999999999999</v>
      </c>
      <c r="F41" s="68">
        <v>6.19</v>
      </c>
      <c r="G41" s="68">
        <v>4.72</v>
      </c>
      <c r="H41" s="68">
        <v>79.099999999999994</v>
      </c>
      <c r="I41" s="68">
        <v>0.06</v>
      </c>
      <c r="J41" s="68">
        <v>20.420000000000002</v>
      </c>
      <c r="K41" s="68">
        <v>0</v>
      </c>
      <c r="L41" s="68">
        <v>17.579999999999998</v>
      </c>
      <c r="M41" s="68">
        <v>32.880000000000003</v>
      </c>
      <c r="N41" s="68">
        <v>17.79</v>
      </c>
      <c r="O41" s="68">
        <v>0.84</v>
      </c>
      <c r="Q41" s="13"/>
      <c r="R41" s="25"/>
    </row>
    <row r="42" spans="1:18" ht="18" x14ac:dyDescent="0.35">
      <c r="A42" s="84"/>
      <c r="B42" s="32" t="s">
        <v>167</v>
      </c>
      <c r="C42" s="33">
        <v>84.7</v>
      </c>
      <c r="D42" s="34">
        <v>72</v>
      </c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Q42" s="13"/>
      <c r="R42" s="25"/>
    </row>
    <row r="43" spans="1:18" ht="18" x14ac:dyDescent="0.35">
      <c r="A43" s="84"/>
      <c r="B43" s="32" t="s">
        <v>75</v>
      </c>
      <c r="C43" s="33">
        <v>28.8</v>
      </c>
      <c r="D43" s="34">
        <v>24.2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Q43" s="13"/>
      <c r="R43" s="25"/>
    </row>
    <row r="44" spans="1:18" ht="18" x14ac:dyDescent="0.35">
      <c r="A44" s="85"/>
      <c r="B44" s="32" t="s">
        <v>91</v>
      </c>
      <c r="C44" s="33">
        <v>6</v>
      </c>
      <c r="D44" s="34">
        <v>6</v>
      </c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Q44" s="13"/>
      <c r="R44" s="25"/>
    </row>
    <row r="45" spans="1:18" ht="18" x14ac:dyDescent="0.35">
      <c r="A45" s="83" t="s">
        <v>222</v>
      </c>
      <c r="B45" s="31" t="s">
        <v>61</v>
      </c>
      <c r="C45" s="73">
        <v>200</v>
      </c>
      <c r="D45" s="74"/>
      <c r="E45" s="69">
        <v>1.06</v>
      </c>
      <c r="F45" s="69">
        <v>4.09</v>
      </c>
      <c r="G45" s="69">
        <v>13.54</v>
      </c>
      <c r="H45" s="69">
        <v>97.4</v>
      </c>
      <c r="I45" s="69">
        <v>0.08</v>
      </c>
      <c r="J45" s="69">
        <v>6.03</v>
      </c>
      <c r="K45" s="69">
        <v>0</v>
      </c>
      <c r="L45" s="69">
        <v>19.96</v>
      </c>
      <c r="M45" s="69">
        <v>50.64</v>
      </c>
      <c r="N45" s="69">
        <v>21.12</v>
      </c>
      <c r="O45" s="69">
        <v>0.75</v>
      </c>
      <c r="Q45" s="13"/>
      <c r="R45" s="26"/>
    </row>
    <row r="46" spans="1:18" ht="18" x14ac:dyDescent="0.35">
      <c r="A46" s="84"/>
      <c r="B46" s="32" t="s">
        <v>73</v>
      </c>
      <c r="C46" s="33" t="s">
        <v>264</v>
      </c>
      <c r="D46" s="34">
        <v>60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Q46" s="13"/>
      <c r="R46" s="26"/>
    </row>
    <row r="47" spans="1:18" ht="18" x14ac:dyDescent="0.35">
      <c r="A47" s="84"/>
      <c r="B47" s="32" t="s">
        <v>113</v>
      </c>
      <c r="C47" s="33">
        <v>4</v>
      </c>
      <c r="D47" s="34">
        <v>4</v>
      </c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Q47" s="13"/>
      <c r="R47" s="26"/>
    </row>
    <row r="48" spans="1:18" ht="18" x14ac:dyDescent="0.35">
      <c r="A48" s="84"/>
      <c r="B48" s="32" t="s">
        <v>75</v>
      </c>
      <c r="C48" s="33">
        <v>4.8</v>
      </c>
      <c r="D48" s="34">
        <v>4.8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Q48" s="13"/>
      <c r="R48" s="26"/>
    </row>
    <row r="49" spans="1:15" ht="18" x14ac:dyDescent="0.35">
      <c r="A49" s="84"/>
      <c r="B49" s="32" t="s">
        <v>74</v>
      </c>
      <c r="C49" s="33" t="s">
        <v>183</v>
      </c>
      <c r="D49" s="34">
        <v>10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</row>
    <row r="50" spans="1:15" ht="18" x14ac:dyDescent="0.35">
      <c r="A50" s="84"/>
      <c r="B50" s="32" t="s">
        <v>104</v>
      </c>
      <c r="C50" s="33">
        <v>15</v>
      </c>
      <c r="D50" s="34">
        <v>13.4</v>
      </c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</row>
    <row r="51" spans="1:15" ht="18" x14ac:dyDescent="0.35">
      <c r="A51" s="84"/>
      <c r="B51" s="32" t="s">
        <v>91</v>
      </c>
      <c r="C51" s="33">
        <v>4</v>
      </c>
      <c r="D51" s="34">
        <v>4</v>
      </c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</row>
    <row r="52" spans="1:15" ht="18" x14ac:dyDescent="0.35">
      <c r="A52" s="84"/>
      <c r="B52" s="32" t="s">
        <v>85</v>
      </c>
      <c r="C52" s="33">
        <v>4</v>
      </c>
      <c r="D52" s="34">
        <v>4</v>
      </c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</row>
    <row r="53" spans="1:15" ht="18" x14ac:dyDescent="0.35">
      <c r="A53" s="84"/>
      <c r="B53" s="32" t="s">
        <v>103</v>
      </c>
      <c r="C53" s="33">
        <v>32.4</v>
      </c>
      <c r="D53" s="34">
        <v>32.4</v>
      </c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</row>
    <row r="54" spans="1:15" ht="18" x14ac:dyDescent="0.35">
      <c r="A54" s="85"/>
      <c r="B54" s="32" t="s">
        <v>142</v>
      </c>
      <c r="C54" s="33">
        <v>0.2</v>
      </c>
      <c r="D54" s="34">
        <v>0.2</v>
      </c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</row>
    <row r="55" spans="1:15" ht="17.399999999999999" x14ac:dyDescent="0.3">
      <c r="A55" s="83" t="s">
        <v>223</v>
      </c>
      <c r="B55" s="31" t="s">
        <v>168</v>
      </c>
      <c r="C55" s="73">
        <v>210</v>
      </c>
      <c r="D55" s="74"/>
      <c r="E55" s="69">
        <v>20.3</v>
      </c>
      <c r="F55" s="69">
        <v>17</v>
      </c>
      <c r="G55" s="69">
        <v>35.69</v>
      </c>
      <c r="H55" s="69">
        <v>377</v>
      </c>
      <c r="I55" s="69">
        <v>0.06</v>
      </c>
      <c r="J55" s="69">
        <v>1.01</v>
      </c>
      <c r="K55" s="69">
        <v>48</v>
      </c>
      <c r="L55" s="69">
        <v>45</v>
      </c>
      <c r="M55" s="69">
        <v>199.3</v>
      </c>
      <c r="N55" s="69">
        <v>47</v>
      </c>
      <c r="O55" s="69">
        <v>2.19</v>
      </c>
    </row>
    <row r="56" spans="1:15" ht="18" x14ac:dyDescent="0.35">
      <c r="A56" s="84"/>
      <c r="B56" s="32" t="s">
        <v>169</v>
      </c>
      <c r="C56" s="33">
        <v>139.69999999999999</v>
      </c>
      <c r="D56" s="34">
        <v>100.3</v>
      </c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</row>
    <row r="57" spans="1:15" ht="18" x14ac:dyDescent="0.35">
      <c r="A57" s="84"/>
      <c r="B57" s="32" t="s">
        <v>68</v>
      </c>
      <c r="C57" s="33">
        <v>8</v>
      </c>
      <c r="D57" s="34">
        <v>8</v>
      </c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</row>
    <row r="58" spans="1:15" ht="18" x14ac:dyDescent="0.35">
      <c r="A58" s="84"/>
      <c r="B58" s="32" t="s">
        <v>74</v>
      </c>
      <c r="C58" s="33" t="s">
        <v>181</v>
      </c>
      <c r="D58" s="34">
        <v>13</v>
      </c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</row>
    <row r="59" spans="1:15" ht="18" x14ac:dyDescent="0.35">
      <c r="A59" s="84"/>
      <c r="B59" s="32" t="s">
        <v>75</v>
      </c>
      <c r="C59" s="33">
        <v>11</v>
      </c>
      <c r="D59" s="34">
        <v>9</v>
      </c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</row>
    <row r="60" spans="1:15" ht="18" x14ac:dyDescent="0.35">
      <c r="A60" s="84"/>
      <c r="B60" s="32" t="s">
        <v>96</v>
      </c>
      <c r="C60" s="33">
        <v>7</v>
      </c>
      <c r="D60" s="34">
        <v>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</row>
    <row r="61" spans="1:15" ht="18" x14ac:dyDescent="0.35">
      <c r="A61" s="84"/>
      <c r="B61" s="32" t="s">
        <v>113</v>
      </c>
      <c r="C61" s="33">
        <v>46</v>
      </c>
      <c r="D61" s="34">
        <v>46</v>
      </c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</row>
    <row r="62" spans="1:15" ht="18" x14ac:dyDescent="0.35">
      <c r="A62" s="85"/>
      <c r="B62" s="32" t="s">
        <v>142</v>
      </c>
      <c r="C62" s="33">
        <v>0.2</v>
      </c>
      <c r="D62" s="34">
        <v>0.2</v>
      </c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</row>
    <row r="63" spans="1:15" ht="34.799999999999997" x14ac:dyDescent="0.3">
      <c r="A63" s="83" t="s">
        <v>217</v>
      </c>
      <c r="B63" s="38" t="s">
        <v>148</v>
      </c>
      <c r="C63" s="96">
        <v>200</v>
      </c>
      <c r="D63" s="97"/>
      <c r="E63" s="46">
        <v>0</v>
      </c>
      <c r="F63" s="46">
        <v>0</v>
      </c>
      <c r="G63" s="46">
        <v>26.06</v>
      </c>
      <c r="H63" s="46">
        <v>95.96</v>
      </c>
      <c r="I63" s="46">
        <v>0</v>
      </c>
      <c r="J63" s="46">
        <v>0.153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</row>
    <row r="64" spans="1:15" ht="18" x14ac:dyDescent="0.35">
      <c r="A64" s="84"/>
      <c r="B64" s="47" t="s">
        <v>114</v>
      </c>
      <c r="C64" s="48">
        <v>24</v>
      </c>
      <c r="D64" s="49">
        <v>24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</row>
    <row r="65" spans="1:15" ht="18" x14ac:dyDescent="0.35">
      <c r="A65" s="85"/>
      <c r="B65" s="47" t="s">
        <v>83</v>
      </c>
      <c r="C65" s="48">
        <v>10</v>
      </c>
      <c r="D65" s="49">
        <v>10</v>
      </c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</row>
    <row r="66" spans="1:15" ht="18" x14ac:dyDescent="0.35">
      <c r="A66" s="45"/>
      <c r="B66" s="38" t="s">
        <v>19</v>
      </c>
      <c r="C66" s="96">
        <v>50</v>
      </c>
      <c r="D66" s="97"/>
      <c r="E66" s="50">
        <v>3.8</v>
      </c>
      <c r="F66" s="46">
        <v>0.45</v>
      </c>
      <c r="G66" s="46">
        <v>24.9</v>
      </c>
      <c r="H66" s="46">
        <v>113.22</v>
      </c>
      <c r="I66" s="46">
        <v>0.08</v>
      </c>
      <c r="J66" s="46">
        <v>0</v>
      </c>
      <c r="K66" s="46">
        <v>0</v>
      </c>
      <c r="L66" s="46">
        <v>13.02</v>
      </c>
      <c r="M66" s="46">
        <v>41.5</v>
      </c>
      <c r="N66" s="46">
        <v>17.53</v>
      </c>
      <c r="O66" s="46">
        <v>0.8</v>
      </c>
    </row>
    <row r="67" spans="1:15" ht="18" x14ac:dyDescent="0.35">
      <c r="A67" s="45"/>
      <c r="B67" s="38" t="s">
        <v>25</v>
      </c>
      <c r="C67" s="96">
        <v>50</v>
      </c>
      <c r="D67" s="97"/>
      <c r="E67" s="46">
        <v>2.75</v>
      </c>
      <c r="F67" s="46">
        <v>0.5</v>
      </c>
      <c r="G67" s="46">
        <v>17</v>
      </c>
      <c r="H67" s="46">
        <v>85</v>
      </c>
      <c r="I67" s="46">
        <v>0.09</v>
      </c>
      <c r="J67" s="46">
        <v>0</v>
      </c>
      <c r="K67" s="46">
        <v>0</v>
      </c>
      <c r="L67" s="46">
        <v>10.5</v>
      </c>
      <c r="M67" s="46">
        <v>87</v>
      </c>
      <c r="N67" s="46">
        <v>28.5</v>
      </c>
      <c r="O67" s="46">
        <v>1.8</v>
      </c>
    </row>
    <row r="68" spans="1:15" ht="18" x14ac:dyDescent="0.35">
      <c r="A68" s="45"/>
      <c r="B68" s="38" t="s">
        <v>27</v>
      </c>
      <c r="C68" s="99"/>
      <c r="D68" s="100"/>
      <c r="E68" s="46">
        <f t="shared" ref="E68:O68" si="1">SUM(E41:E67)</f>
        <v>29.040000000000003</v>
      </c>
      <c r="F68" s="46">
        <f t="shared" si="1"/>
        <v>28.23</v>
      </c>
      <c r="G68" s="46">
        <f t="shared" si="1"/>
        <v>121.91</v>
      </c>
      <c r="H68" s="46">
        <f t="shared" si="1"/>
        <v>847.68000000000006</v>
      </c>
      <c r="I68" s="46">
        <f t="shared" si="1"/>
        <v>0.37</v>
      </c>
      <c r="J68" s="46">
        <f t="shared" si="1"/>
        <v>27.613000000000003</v>
      </c>
      <c r="K68" s="46">
        <f t="shared" si="1"/>
        <v>48</v>
      </c>
      <c r="L68" s="46">
        <f t="shared" si="1"/>
        <v>106.05999999999999</v>
      </c>
      <c r="M68" s="46">
        <f t="shared" si="1"/>
        <v>411.32000000000005</v>
      </c>
      <c r="N68" s="46">
        <f t="shared" si="1"/>
        <v>131.94</v>
      </c>
      <c r="O68" s="46">
        <f t="shared" si="1"/>
        <v>6.38</v>
      </c>
    </row>
    <row r="69" spans="1:15" ht="35.4" x14ac:dyDescent="0.35">
      <c r="A69" s="45"/>
      <c r="B69" s="51" t="s">
        <v>178</v>
      </c>
      <c r="C69" s="101"/>
      <c r="D69" s="102"/>
      <c r="E69" s="46">
        <f>SUM(E39+E68)</f>
        <v>61.474000000000004</v>
      </c>
      <c r="F69" s="46">
        <f t="shared" ref="F69:O69" si="2">SUM(F39+F68)</f>
        <v>64.679999999999993</v>
      </c>
      <c r="G69" s="46">
        <f t="shared" si="2"/>
        <v>179.73500000000001</v>
      </c>
      <c r="H69" s="46">
        <f t="shared" si="2"/>
        <v>1427.933</v>
      </c>
      <c r="I69" s="46">
        <f t="shared" si="2"/>
        <v>0.59</v>
      </c>
      <c r="J69" s="46">
        <f t="shared" si="2"/>
        <v>38.173000000000002</v>
      </c>
      <c r="K69" s="46">
        <f t="shared" si="2"/>
        <v>300.55</v>
      </c>
      <c r="L69" s="46">
        <f t="shared" si="2"/>
        <v>267.22399999999999</v>
      </c>
      <c r="M69" s="46">
        <f t="shared" si="2"/>
        <v>842.57500000000005</v>
      </c>
      <c r="N69" s="46">
        <f t="shared" si="2"/>
        <v>204.55</v>
      </c>
      <c r="O69" s="46">
        <f t="shared" si="2"/>
        <v>10.622</v>
      </c>
    </row>
    <row r="70" spans="1:15" ht="18" x14ac:dyDescent="0.35">
      <c r="A70" s="45"/>
      <c r="B70" s="98" t="s">
        <v>129</v>
      </c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7"/>
    </row>
    <row r="71" spans="1:15" ht="18" x14ac:dyDescent="0.35">
      <c r="A71" s="45"/>
      <c r="B71" s="38" t="s">
        <v>133</v>
      </c>
      <c r="C71" s="96">
        <v>200</v>
      </c>
      <c r="D71" s="97"/>
      <c r="E71" s="46">
        <v>5.8</v>
      </c>
      <c r="F71" s="46">
        <v>5</v>
      </c>
      <c r="G71" s="46">
        <v>8</v>
      </c>
      <c r="H71" s="46">
        <v>106</v>
      </c>
      <c r="I71" s="46">
        <v>0.08</v>
      </c>
      <c r="J71" s="46">
        <v>0.34</v>
      </c>
      <c r="K71" s="46">
        <v>1.4</v>
      </c>
      <c r="L71" s="46">
        <v>40</v>
      </c>
      <c r="M71" s="46">
        <v>240</v>
      </c>
      <c r="N71" s="46">
        <v>180</v>
      </c>
      <c r="O71" s="46">
        <v>0.2</v>
      </c>
    </row>
    <row r="72" spans="1:15" ht="18" x14ac:dyDescent="0.35">
      <c r="A72" s="45"/>
      <c r="B72" s="38" t="s">
        <v>131</v>
      </c>
      <c r="C72" s="96">
        <v>30</v>
      </c>
      <c r="D72" s="97"/>
      <c r="E72" s="46">
        <v>2.25</v>
      </c>
      <c r="F72" s="46">
        <v>2.94</v>
      </c>
      <c r="G72" s="46">
        <v>22.32</v>
      </c>
      <c r="H72" s="46">
        <v>125.1</v>
      </c>
      <c r="I72" s="46">
        <v>0.02</v>
      </c>
      <c r="J72" s="46">
        <v>0.02</v>
      </c>
      <c r="K72" s="46"/>
      <c r="L72" s="46">
        <v>3</v>
      </c>
      <c r="M72" s="46">
        <v>8.6999999999999993</v>
      </c>
      <c r="N72" s="46">
        <v>27</v>
      </c>
      <c r="O72" s="46">
        <v>0.63</v>
      </c>
    </row>
    <row r="73" spans="1:15" ht="18" x14ac:dyDescent="0.35">
      <c r="A73" s="45"/>
      <c r="B73" s="38" t="s">
        <v>141</v>
      </c>
      <c r="C73" s="99"/>
      <c r="D73" s="100"/>
      <c r="E73" s="46">
        <f>SUM(E71:E72)</f>
        <v>8.0500000000000007</v>
      </c>
      <c r="F73" s="46">
        <f t="shared" ref="F73:O73" si="3">SUM(F71:F72)</f>
        <v>7.9399999999999995</v>
      </c>
      <c r="G73" s="46">
        <f t="shared" si="3"/>
        <v>30.32</v>
      </c>
      <c r="H73" s="46">
        <f t="shared" si="3"/>
        <v>231.1</v>
      </c>
      <c r="I73" s="46">
        <f t="shared" si="3"/>
        <v>0.1</v>
      </c>
      <c r="J73" s="46">
        <f t="shared" si="3"/>
        <v>0.36000000000000004</v>
      </c>
      <c r="K73" s="46">
        <f t="shared" si="3"/>
        <v>1.4</v>
      </c>
      <c r="L73" s="46">
        <f t="shared" si="3"/>
        <v>43</v>
      </c>
      <c r="M73" s="46">
        <f t="shared" si="3"/>
        <v>248.7</v>
      </c>
      <c r="N73" s="46">
        <f t="shared" si="3"/>
        <v>207</v>
      </c>
      <c r="O73" s="46">
        <f t="shared" si="3"/>
        <v>0.83000000000000007</v>
      </c>
    </row>
    <row r="74" spans="1:15" ht="18" x14ac:dyDescent="0.35">
      <c r="A74" s="45"/>
      <c r="B74" s="38" t="s">
        <v>28</v>
      </c>
      <c r="C74" s="101"/>
      <c r="D74" s="102"/>
      <c r="E74" s="46">
        <f t="shared" ref="E74:O74" si="4">SUM(E39,E68,E73)</f>
        <v>69.524000000000001</v>
      </c>
      <c r="F74" s="46">
        <f t="shared" si="4"/>
        <v>72.61999999999999</v>
      </c>
      <c r="G74" s="46">
        <f t="shared" si="4"/>
        <v>210.05500000000001</v>
      </c>
      <c r="H74" s="46">
        <f t="shared" si="4"/>
        <v>1659.0329999999999</v>
      </c>
      <c r="I74" s="46">
        <f t="shared" si="4"/>
        <v>0.69</v>
      </c>
      <c r="J74" s="46">
        <f t="shared" si="4"/>
        <v>38.533000000000001</v>
      </c>
      <c r="K74" s="46">
        <f t="shared" si="4"/>
        <v>301.95</v>
      </c>
      <c r="L74" s="46">
        <f t="shared" si="4"/>
        <v>310.22399999999999</v>
      </c>
      <c r="M74" s="46">
        <f t="shared" si="4"/>
        <v>1091.2750000000001</v>
      </c>
      <c r="N74" s="46">
        <f t="shared" si="4"/>
        <v>411.55</v>
      </c>
      <c r="O74" s="46">
        <f t="shared" si="4"/>
        <v>11.452</v>
      </c>
    </row>
    <row r="75" spans="1:15" ht="18" x14ac:dyDescent="0.35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</row>
    <row r="76" spans="1:15" ht="18" x14ac:dyDescent="0.35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</row>
    <row r="77" spans="1:15" ht="18" x14ac:dyDescent="0.35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</row>
    <row r="78" spans="1:15" ht="18" x14ac:dyDescent="0.35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</row>
    <row r="79" spans="1:15" ht="18" x14ac:dyDescent="0.35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</row>
    <row r="80" spans="1:15" ht="18" x14ac:dyDescent="0.35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</row>
  </sheetData>
  <mergeCells count="55">
    <mergeCell ref="D12:E12"/>
    <mergeCell ref="A13:E13"/>
    <mergeCell ref="L7:O7"/>
    <mergeCell ref="A8:A10"/>
    <mergeCell ref="B8:B10"/>
    <mergeCell ref="P8:P9"/>
    <mergeCell ref="J9:N9"/>
    <mergeCell ref="P10:P11"/>
    <mergeCell ref="D11:E11"/>
    <mergeCell ref="K11:M11"/>
    <mergeCell ref="J5:K5"/>
    <mergeCell ref="A6:B7"/>
    <mergeCell ref="C6:C10"/>
    <mergeCell ref="D6:E10"/>
    <mergeCell ref="F6:F10"/>
    <mergeCell ref="G6:G10"/>
    <mergeCell ref="H6:H10"/>
    <mergeCell ref="A2:C2"/>
    <mergeCell ref="I2:P3"/>
    <mergeCell ref="F3:G3"/>
    <mergeCell ref="A4:E4"/>
    <mergeCell ref="J4:O4"/>
    <mergeCell ref="A20:A21"/>
    <mergeCell ref="A22:O22"/>
    <mergeCell ref="A23:A30"/>
    <mergeCell ref="A31:A32"/>
    <mergeCell ref="A33:A36"/>
    <mergeCell ref="C20:D20"/>
    <mergeCell ref="C23:D23"/>
    <mergeCell ref="C31:D31"/>
    <mergeCell ref="C33:D33"/>
    <mergeCell ref="B20:B21"/>
    <mergeCell ref="E20:G20"/>
    <mergeCell ref="H20:H21"/>
    <mergeCell ref="I20:K20"/>
    <mergeCell ref="L20:O20"/>
    <mergeCell ref="C37:D37"/>
    <mergeCell ref="C38:D38"/>
    <mergeCell ref="C39:D39"/>
    <mergeCell ref="C68:D69"/>
    <mergeCell ref="C63:D63"/>
    <mergeCell ref="C66:D66"/>
    <mergeCell ref="C73:D74"/>
    <mergeCell ref="A40:O40"/>
    <mergeCell ref="A41:A44"/>
    <mergeCell ref="A45:A54"/>
    <mergeCell ref="A55:A62"/>
    <mergeCell ref="A63:A65"/>
    <mergeCell ref="C67:D67"/>
    <mergeCell ref="C71:D71"/>
    <mergeCell ref="C72:D72"/>
    <mergeCell ref="C41:D41"/>
    <mergeCell ref="C45:D45"/>
    <mergeCell ref="C55:D55"/>
    <mergeCell ref="B70:O70"/>
  </mergeCells>
  <hyperlinks>
    <hyperlink ref="L7" r:id="rId1" display="http://www.referent.ru/1/121733?l0"/>
  </hyperlinks>
  <pageMargins left="0.7" right="0.7" top="0.75" bottom="0.75" header="0.3" footer="0.3"/>
  <pageSetup paperSize="9" scale="51" fitToHeight="2" orientation="landscape" verticalDpi="0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33"/>
  <sheetViews>
    <sheetView workbookViewId="0">
      <selection activeCell="A4" sqref="A4:E4"/>
    </sheetView>
  </sheetViews>
  <sheetFormatPr defaultRowHeight="14.4" x14ac:dyDescent="0.3"/>
  <cols>
    <col min="1" max="1" width="14.6640625" customWidth="1"/>
    <col min="2" max="2" width="37.6640625" customWidth="1"/>
    <col min="3" max="3" width="15.33203125" customWidth="1"/>
    <col min="4" max="4" width="15.44140625" customWidth="1"/>
    <col min="5" max="5" width="12.5546875" customWidth="1"/>
    <col min="6" max="6" width="14.33203125" customWidth="1"/>
    <col min="7" max="7" width="13.88671875" customWidth="1"/>
    <col min="8" max="8" width="18.33203125" customWidth="1"/>
    <col min="9" max="9" width="12.44140625" customWidth="1"/>
    <col min="10" max="10" width="11.5546875" customWidth="1"/>
    <col min="11" max="11" width="10.6640625" customWidth="1"/>
    <col min="12" max="12" width="7" customWidth="1"/>
    <col min="13" max="13" width="9.109375" customWidth="1"/>
    <col min="14" max="14" width="8.88671875" customWidth="1"/>
    <col min="15" max="15" width="9.6640625" customWidth="1"/>
    <col min="17" max="17" width="26.6640625" customWidth="1"/>
  </cols>
  <sheetData>
    <row r="1" spans="1:16" x14ac:dyDescent="0.3">
      <c r="A1" t="s">
        <v>267</v>
      </c>
    </row>
    <row r="2" spans="1:16" ht="15" thickBot="1" x14ac:dyDescent="0.35">
      <c r="A2" s="108" t="s">
        <v>268</v>
      </c>
      <c r="B2" s="108"/>
      <c r="C2" s="108"/>
      <c r="D2" s="109"/>
      <c r="E2" s="110"/>
      <c r="F2" s="111" t="s">
        <v>269</v>
      </c>
      <c r="G2" s="109"/>
      <c r="H2" s="112"/>
      <c r="I2" s="113" t="s">
        <v>270</v>
      </c>
      <c r="J2" s="113"/>
      <c r="K2" s="113"/>
      <c r="L2" s="113"/>
      <c r="M2" s="113"/>
      <c r="N2" s="113"/>
      <c r="O2" s="113"/>
      <c r="P2" s="113"/>
    </row>
    <row r="3" spans="1:16" x14ac:dyDescent="0.3">
      <c r="A3" s="110"/>
      <c r="B3" s="110"/>
      <c r="C3" s="110"/>
      <c r="D3" s="110" t="s">
        <v>271</v>
      </c>
      <c r="E3" s="110"/>
      <c r="F3" s="114" t="s">
        <v>272</v>
      </c>
      <c r="G3" s="114"/>
      <c r="H3" s="110"/>
      <c r="I3" s="113"/>
      <c r="J3" s="113"/>
      <c r="K3" s="113"/>
      <c r="L3" s="113"/>
      <c r="M3" s="113"/>
      <c r="N3" s="113"/>
      <c r="O3" s="113"/>
      <c r="P3" s="113"/>
    </row>
    <row r="4" spans="1:16" x14ac:dyDescent="0.3">
      <c r="A4" s="108" t="s">
        <v>291</v>
      </c>
      <c r="B4" s="108"/>
      <c r="C4" s="108"/>
      <c r="D4" s="108"/>
      <c r="E4" s="108"/>
      <c r="F4" s="110"/>
      <c r="G4" s="110"/>
      <c r="H4" s="110"/>
      <c r="I4" s="110"/>
      <c r="J4" s="115"/>
      <c r="K4" s="115"/>
      <c r="L4" s="115"/>
      <c r="M4" s="115"/>
      <c r="N4" s="115"/>
      <c r="O4" s="115"/>
      <c r="P4" s="110"/>
    </row>
    <row r="5" spans="1:16" ht="15" thickBot="1" x14ac:dyDescent="0.35">
      <c r="A5" s="109"/>
      <c r="B5" s="109"/>
      <c r="C5" s="109"/>
      <c r="D5" s="116"/>
      <c r="E5" s="109"/>
      <c r="F5" s="109"/>
      <c r="G5" s="109"/>
      <c r="H5" s="109"/>
      <c r="I5" s="110"/>
      <c r="J5" s="117"/>
      <c r="K5" s="117"/>
      <c r="L5" s="118"/>
      <c r="M5" s="118"/>
      <c r="N5" s="118"/>
      <c r="O5" s="118"/>
      <c r="P5" s="109"/>
    </row>
    <row r="6" spans="1:16" ht="15" thickBot="1" x14ac:dyDescent="0.35">
      <c r="A6" s="119" t="s">
        <v>273</v>
      </c>
      <c r="B6" s="120"/>
      <c r="C6" s="121" t="s">
        <v>274</v>
      </c>
      <c r="D6" s="119" t="s">
        <v>275</v>
      </c>
      <c r="E6" s="120"/>
      <c r="F6" s="121" t="s">
        <v>276</v>
      </c>
      <c r="G6" s="121" t="s">
        <v>277</v>
      </c>
      <c r="H6" s="121" t="s">
        <v>278</v>
      </c>
      <c r="I6" s="110"/>
      <c r="J6" s="110"/>
      <c r="K6" s="110"/>
      <c r="L6" s="122"/>
      <c r="M6" s="122"/>
      <c r="N6" s="122"/>
      <c r="O6" s="123"/>
      <c r="P6" s="124" t="s">
        <v>279</v>
      </c>
    </row>
    <row r="7" spans="1:16" ht="15" thickBot="1" x14ac:dyDescent="0.35">
      <c r="A7" s="125"/>
      <c r="B7" s="126"/>
      <c r="C7" s="127"/>
      <c r="D7" s="128"/>
      <c r="E7" s="129"/>
      <c r="F7" s="127"/>
      <c r="G7" s="127"/>
      <c r="H7" s="127"/>
      <c r="I7" s="110"/>
      <c r="J7" s="110"/>
      <c r="K7" s="110"/>
      <c r="L7" s="130" t="s">
        <v>280</v>
      </c>
      <c r="M7" s="130"/>
      <c r="N7" s="130"/>
      <c r="O7" s="131"/>
      <c r="P7" s="132">
        <v>504202</v>
      </c>
    </row>
    <row r="8" spans="1:16" x14ac:dyDescent="0.3">
      <c r="A8" s="121" t="s">
        <v>281</v>
      </c>
      <c r="B8" s="121" t="s">
        <v>282</v>
      </c>
      <c r="C8" s="127"/>
      <c r="D8" s="128"/>
      <c r="E8" s="129"/>
      <c r="F8" s="127"/>
      <c r="G8" s="127"/>
      <c r="H8" s="127"/>
      <c r="I8" s="110"/>
      <c r="J8" s="110"/>
      <c r="K8" s="110"/>
      <c r="L8" s="110"/>
      <c r="M8" s="110"/>
      <c r="N8" s="110"/>
      <c r="O8" s="133"/>
      <c r="P8" s="121"/>
    </row>
    <row r="9" spans="1:16" ht="15" thickBot="1" x14ac:dyDescent="0.35">
      <c r="A9" s="127"/>
      <c r="B9" s="127"/>
      <c r="C9" s="127"/>
      <c r="D9" s="128"/>
      <c r="E9" s="129"/>
      <c r="F9" s="127"/>
      <c r="G9" s="127"/>
      <c r="H9" s="127"/>
      <c r="I9" s="110"/>
      <c r="J9" s="117" t="s">
        <v>283</v>
      </c>
      <c r="K9" s="117"/>
      <c r="L9" s="117"/>
      <c r="M9" s="117"/>
      <c r="N9" s="117"/>
      <c r="O9" s="134" t="s">
        <v>284</v>
      </c>
      <c r="P9" s="135"/>
    </row>
    <row r="10" spans="1:16" ht="15" thickBot="1" x14ac:dyDescent="0.35">
      <c r="A10" s="135"/>
      <c r="B10" s="135"/>
      <c r="C10" s="135"/>
      <c r="D10" s="125"/>
      <c r="E10" s="126"/>
      <c r="F10" s="135"/>
      <c r="G10" s="135"/>
      <c r="H10" s="135"/>
      <c r="I10" s="110"/>
      <c r="J10" s="112"/>
      <c r="K10" s="112"/>
      <c r="L10" s="112"/>
      <c r="M10" s="112"/>
      <c r="N10" s="112"/>
      <c r="O10" s="136"/>
      <c r="P10" s="137"/>
    </row>
    <row r="11" spans="1:16" ht="15" thickBot="1" x14ac:dyDescent="0.35">
      <c r="A11" s="132">
        <v>1</v>
      </c>
      <c r="B11" s="124">
        <v>2</v>
      </c>
      <c r="C11" s="124">
        <v>3</v>
      </c>
      <c r="D11" s="138">
        <v>4</v>
      </c>
      <c r="E11" s="139"/>
      <c r="F11" s="124">
        <v>5</v>
      </c>
      <c r="G11" s="124">
        <v>6</v>
      </c>
      <c r="H11" s="124">
        <v>7</v>
      </c>
      <c r="I11" s="110"/>
      <c r="J11" s="112" t="s">
        <v>285</v>
      </c>
      <c r="K11" s="140" t="s">
        <v>286</v>
      </c>
      <c r="L11" s="140"/>
      <c r="M11" s="140"/>
      <c r="N11" s="141"/>
      <c r="O11" s="142" t="s">
        <v>287</v>
      </c>
      <c r="P11" s="143"/>
    </row>
    <row r="12" spans="1:16" ht="16.2" thickBot="1" x14ac:dyDescent="0.35">
      <c r="A12" s="144"/>
      <c r="B12" s="145"/>
      <c r="C12" s="146" t="s">
        <v>288</v>
      </c>
      <c r="D12" s="147"/>
      <c r="E12" s="148"/>
      <c r="F12" s="149"/>
      <c r="G12" s="149"/>
      <c r="H12" s="145"/>
      <c r="I12" s="112"/>
      <c r="J12" s="112"/>
      <c r="K12" s="112"/>
      <c r="L12" s="150"/>
      <c r="M12" s="150"/>
      <c r="N12" s="118"/>
      <c r="O12" s="134"/>
      <c r="P12" s="145"/>
    </row>
    <row r="13" spans="1:16" ht="15" thickBot="1" x14ac:dyDescent="0.35">
      <c r="A13" s="151" t="s">
        <v>289</v>
      </c>
      <c r="B13" s="151"/>
      <c r="C13" s="151"/>
      <c r="D13" s="151"/>
      <c r="E13" s="152"/>
      <c r="F13" s="145"/>
      <c r="G13" s="145"/>
      <c r="H13" s="145"/>
      <c r="I13" s="112"/>
      <c r="J13" s="112"/>
      <c r="K13" s="110"/>
      <c r="L13" s="110"/>
      <c r="M13" s="153"/>
      <c r="N13" s="153"/>
      <c r="O13" s="110"/>
      <c r="P13" s="110"/>
    </row>
    <row r="17" spans="1:30" ht="18" x14ac:dyDescent="0.35">
      <c r="A17" s="39" t="s">
        <v>247</v>
      </c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</row>
    <row r="18" spans="1:30" ht="18" x14ac:dyDescent="0.35">
      <c r="A18" s="39" t="s">
        <v>239</v>
      </c>
      <c r="B18" s="39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</row>
    <row r="19" spans="1:30" ht="17.399999999999999" x14ac:dyDescent="0.3">
      <c r="A19" s="39" t="s">
        <v>254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</row>
    <row r="20" spans="1:30" ht="17.399999999999999" x14ac:dyDescent="0.3">
      <c r="A20" s="83"/>
      <c r="B20" s="97" t="s">
        <v>0</v>
      </c>
      <c r="C20" s="96" t="s">
        <v>175</v>
      </c>
      <c r="D20" s="97"/>
      <c r="E20" s="103" t="s">
        <v>1</v>
      </c>
      <c r="F20" s="103"/>
      <c r="G20" s="103"/>
      <c r="H20" s="90" t="s">
        <v>14</v>
      </c>
      <c r="I20" s="103" t="s">
        <v>2</v>
      </c>
      <c r="J20" s="103"/>
      <c r="K20" s="103"/>
      <c r="L20" s="103" t="s">
        <v>3</v>
      </c>
      <c r="M20" s="103"/>
      <c r="N20" s="103"/>
      <c r="O20" s="103"/>
    </row>
    <row r="21" spans="1:30" ht="17.399999999999999" x14ac:dyDescent="0.3">
      <c r="A21" s="85"/>
      <c r="B21" s="97"/>
      <c r="C21" s="55" t="s">
        <v>176</v>
      </c>
      <c r="D21" s="51" t="s">
        <v>177</v>
      </c>
      <c r="E21" s="46" t="s">
        <v>4</v>
      </c>
      <c r="F21" s="46" t="s">
        <v>5</v>
      </c>
      <c r="G21" s="46" t="s">
        <v>6</v>
      </c>
      <c r="H21" s="91"/>
      <c r="I21" s="46" t="s">
        <v>7</v>
      </c>
      <c r="J21" s="46" t="s">
        <v>8</v>
      </c>
      <c r="K21" s="46" t="s">
        <v>9</v>
      </c>
      <c r="L21" s="46" t="s">
        <v>10</v>
      </c>
      <c r="M21" s="46" t="s">
        <v>11</v>
      </c>
      <c r="N21" s="46" t="s">
        <v>12</v>
      </c>
      <c r="O21" s="46" t="s">
        <v>13</v>
      </c>
    </row>
    <row r="22" spans="1:30" ht="17.399999999999999" x14ac:dyDescent="0.3">
      <c r="A22" s="96" t="s">
        <v>15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</row>
    <row r="23" spans="1:30" ht="18" x14ac:dyDescent="0.35">
      <c r="A23" s="83" t="s">
        <v>224</v>
      </c>
      <c r="B23" s="31" t="s">
        <v>170</v>
      </c>
      <c r="C23" s="73">
        <v>150</v>
      </c>
      <c r="D23" s="74"/>
      <c r="E23" s="68">
        <v>4.29</v>
      </c>
      <c r="F23" s="68">
        <v>3.87</v>
      </c>
      <c r="G23" s="68">
        <v>33.69</v>
      </c>
      <c r="H23" s="68">
        <v>141</v>
      </c>
      <c r="I23" s="68">
        <v>0.03</v>
      </c>
      <c r="J23" s="68">
        <v>0</v>
      </c>
      <c r="K23" s="68">
        <v>0.03</v>
      </c>
      <c r="L23" s="68">
        <v>8</v>
      </c>
      <c r="M23" s="68">
        <v>30</v>
      </c>
      <c r="N23" s="68">
        <v>5</v>
      </c>
      <c r="O23" s="68">
        <v>0.33</v>
      </c>
      <c r="Q23" s="11"/>
      <c r="R23" s="25"/>
    </row>
    <row r="24" spans="1:30" ht="18" x14ac:dyDescent="0.35">
      <c r="A24" s="84"/>
      <c r="B24" s="32" t="s">
        <v>109</v>
      </c>
      <c r="C24" s="33">
        <v>23.1</v>
      </c>
      <c r="D24" s="34">
        <v>30.8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Q24" s="11"/>
      <c r="R24" s="25"/>
    </row>
    <row r="25" spans="1:30" ht="18" x14ac:dyDescent="0.35">
      <c r="A25" s="84"/>
      <c r="B25" s="32" t="s">
        <v>79</v>
      </c>
      <c r="C25" s="33">
        <v>150</v>
      </c>
      <c r="D25" s="34">
        <v>150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Q25" s="11"/>
      <c r="R25" s="25"/>
    </row>
    <row r="26" spans="1:30" ht="18" x14ac:dyDescent="0.35">
      <c r="A26" s="84"/>
      <c r="B26" s="32" t="s">
        <v>68</v>
      </c>
      <c r="C26" s="33">
        <v>4</v>
      </c>
      <c r="D26" s="34">
        <v>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Q26" s="11"/>
      <c r="R26" s="20"/>
    </row>
    <row r="27" spans="1:30" ht="18" x14ac:dyDescent="0.35">
      <c r="A27" s="85"/>
      <c r="B27" s="32" t="s">
        <v>110</v>
      </c>
      <c r="C27" s="33">
        <v>5</v>
      </c>
      <c r="D27" s="34">
        <v>5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Q27" s="11"/>
      <c r="R27" s="25"/>
    </row>
    <row r="28" spans="1:30" ht="18.75" customHeight="1" x14ac:dyDescent="0.35">
      <c r="A28" s="104" t="s">
        <v>237</v>
      </c>
      <c r="B28" s="31" t="s">
        <v>156</v>
      </c>
      <c r="C28" s="73">
        <v>50</v>
      </c>
      <c r="D28" s="74"/>
      <c r="E28" s="68">
        <v>13.78</v>
      </c>
      <c r="F28" s="68">
        <v>12.64</v>
      </c>
      <c r="G28" s="68">
        <v>60.11</v>
      </c>
      <c r="H28" s="68">
        <v>394.55</v>
      </c>
      <c r="I28" s="68">
        <v>0.17</v>
      </c>
      <c r="J28" s="68">
        <v>0</v>
      </c>
      <c r="K28" s="68">
        <v>0.15</v>
      </c>
      <c r="L28" s="68">
        <v>215.99</v>
      </c>
      <c r="M28" s="68">
        <v>217</v>
      </c>
      <c r="N28" s="68">
        <v>42.91</v>
      </c>
      <c r="O28" s="68">
        <v>1.74</v>
      </c>
      <c r="Q28" s="11"/>
      <c r="R28" s="25"/>
    </row>
    <row r="29" spans="1:30" ht="18" x14ac:dyDescent="0.35">
      <c r="A29" s="105"/>
      <c r="B29" s="32" t="s">
        <v>157</v>
      </c>
      <c r="C29" s="33">
        <v>16</v>
      </c>
      <c r="D29" s="34">
        <v>16</v>
      </c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Q29" s="11"/>
      <c r="R29" s="25"/>
    </row>
    <row r="30" spans="1:30" ht="18" x14ac:dyDescent="0.35">
      <c r="A30" s="105"/>
      <c r="B30" s="32" t="s">
        <v>158</v>
      </c>
      <c r="C30" s="33">
        <v>30</v>
      </c>
      <c r="D30" s="34">
        <v>30</v>
      </c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Q30" s="11"/>
      <c r="R30" s="25"/>
    </row>
    <row r="31" spans="1:30" ht="18" x14ac:dyDescent="0.35">
      <c r="A31" s="106"/>
      <c r="B31" s="32" t="s">
        <v>68</v>
      </c>
      <c r="C31" s="33">
        <v>5</v>
      </c>
      <c r="D31" s="34">
        <v>5</v>
      </c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Q31" s="11"/>
      <c r="R31" s="25"/>
    </row>
    <row r="32" spans="1:30" ht="18" x14ac:dyDescent="0.35">
      <c r="A32" s="83" t="s">
        <v>201</v>
      </c>
      <c r="B32" s="56" t="s">
        <v>32</v>
      </c>
      <c r="C32" s="96" t="s">
        <v>34</v>
      </c>
      <c r="D32" s="97"/>
      <c r="E32" s="46">
        <v>0.434</v>
      </c>
      <c r="F32" s="46">
        <v>0</v>
      </c>
      <c r="G32" s="59">
        <v>12.725</v>
      </c>
      <c r="H32" s="59">
        <v>46.033000000000001</v>
      </c>
      <c r="I32" s="59">
        <v>0.02</v>
      </c>
      <c r="J32" s="59">
        <v>0.08</v>
      </c>
      <c r="K32" s="59">
        <v>0</v>
      </c>
      <c r="L32" s="59">
        <v>3.0939999999999999</v>
      </c>
      <c r="M32" s="59">
        <v>2.7949999999999999</v>
      </c>
      <c r="N32" s="59">
        <v>0.55000000000000004</v>
      </c>
      <c r="O32" s="59">
        <v>2E-3</v>
      </c>
      <c r="Q32" s="11"/>
      <c r="R32" s="25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</row>
    <row r="33" spans="1:30" ht="18" x14ac:dyDescent="0.35">
      <c r="A33" s="84"/>
      <c r="B33" s="47" t="s">
        <v>88</v>
      </c>
      <c r="C33" s="48">
        <v>2</v>
      </c>
      <c r="D33" s="49">
        <v>2</v>
      </c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Q33" s="11"/>
      <c r="R33" s="2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</row>
    <row r="34" spans="1:30" ht="18" x14ac:dyDescent="0.35">
      <c r="A34" s="84"/>
      <c r="B34" s="47" t="s">
        <v>83</v>
      </c>
      <c r="C34" s="48">
        <v>15</v>
      </c>
      <c r="D34" s="49">
        <v>15</v>
      </c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Q34" s="11"/>
      <c r="R34" s="25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spans="1:30" ht="18" x14ac:dyDescent="0.35">
      <c r="A35" s="85"/>
      <c r="B35" s="47" t="s">
        <v>89</v>
      </c>
      <c r="C35" s="48">
        <v>7</v>
      </c>
      <c r="D35" s="49">
        <v>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Q35" s="11"/>
      <c r="R35" s="25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spans="1:30" ht="18" x14ac:dyDescent="0.35">
      <c r="A36" s="66"/>
      <c r="B36" s="38" t="s">
        <v>253</v>
      </c>
      <c r="C36" s="96">
        <v>100</v>
      </c>
      <c r="D36" s="97"/>
      <c r="E36" s="50">
        <v>0.4</v>
      </c>
      <c r="F36" s="46">
        <v>0.4</v>
      </c>
      <c r="G36" s="46">
        <v>9.8000000000000007</v>
      </c>
      <c r="H36" s="46">
        <v>47</v>
      </c>
      <c r="I36" s="46">
        <v>0.03</v>
      </c>
      <c r="J36" s="46">
        <v>10</v>
      </c>
      <c r="K36" s="46"/>
      <c r="L36" s="46">
        <v>13.05</v>
      </c>
      <c r="M36" s="46">
        <v>11</v>
      </c>
      <c r="N36" s="46">
        <v>9</v>
      </c>
      <c r="O36" s="46">
        <v>2.2000000000000002</v>
      </c>
      <c r="Q36" s="11"/>
      <c r="R36" s="25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</row>
    <row r="37" spans="1:30" ht="18" x14ac:dyDescent="0.35">
      <c r="A37" s="45"/>
      <c r="B37" s="38" t="s">
        <v>20</v>
      </c>
      <c r="C37" s="38"/>
      <c r="D37" s="46"/>
      <c r="E37" s="46">
        <f t="shared" ref="E37:O37" si="0">SUM(E23:E36)</f>
        <v>18.904</v>
      </c>
      <c r="F37" s="46">
        <f t="shared" si="0"/>
        <v>16.91</v>
      </c>
      <c r="G37" s="46">
        <f t="shared" si="0"/>
        <v>116.32499999999999</v>
      </c>
      <c r="H37" s="46">
        <f t="shared" si="0"/>
        <v>628.58299999999997</v>
      </c>
      <c r="I37" s="46">
        <f t="shared" si="0"/>
        <v>0.25</v>
      </c>
      <c r="J37" s="46">
        <f t="shared" si="0"/>
        <v>10.08</v>
      </c>
      <c r="K37" s="46">
        <f t="shared" si="0"/>
        <v>0.18</v>
      </c>
      <c r="L37" s="46">
        <f t="shared" si="0"/>
        <v>240.13400000000001</v>
      </c>
      <c r="M37" s="46">
        <f t="shared" si="0"/>
        <v>260.79499999999996</v>
      </c>
      <c r="N37" s="46">
        <f t="shared" si="0"/>
        <v>57.459999999999994</v>
      </c>
      <c r="O37" s="46">
        <f t="shared" si="0"/>
        <v>4.2720000000000002</v>
      </c>
      <c r="Q37" s="13"/>
      <c r="R37" s="26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</row>
    <row r="38" spans="1:30" ht="18" x14ac:dyDescent="0.35">
      <c r="A38" s="96" t="s">
        <v>21</v>
      </c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7"/>
      <c r="Q38" s="13"/>
      <c r="R38" s="26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</row>
    <row r="39" spans="1:30" ht="35.4" x14ac:dyDescent="0.35">
      <c r="A39" s="83" t="s">
        <v>221</v>
      </c>
      <c r="B39" s="38" t="s">
        <v>171</v>
      </c>
      <c r="C39" s="73">
        <v>100</v>
      </c>
      <c r="D39" s="74"/>
      <c r="E39" s="69">
        <v>0.98</v>
      </c>
      <c r="F39" s="69">
        <v>6.15</v>
      </c>
      <c r="G39" s="69">
        <v>3.73</v>
      </c>
      <c r="H39" s="69">
        <v>74.2</v>
      </c>
      <c r="I39" s="69">
        <v>0.05</v>
      </c>
      <c r="J39" s="69">
        <v>16.760000000000002</v>
      </c>
      <c r="K39" s="69">
        <v>0</v>
      </c>
      <c r="L39" s="69">
        <v>18.68</v>
      </c>
      <c r="M39" s="69">
        <v>34.61</v>
      </c>
      <c r="N39" s="69">
        <v>16.260000000000002</v>
      </c>
      <c r="O39" s="69">
        <v>0.74</v>
      </c>
      <c r="Q39" s="13"/>
      <c r="R39" s="26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</row>
    <row r="40" spans="1:30" ht="18" x14ac:dyDescent="0.35">
      <c r="A40" s="84"/>
      <c r="B40" s="32" t="s">
        <v>167</v>
      </c>
      <c r="C40" s="33">
        <v>56.5</v>
      </c>
      <c r="D40" s="34">
        <v>48</v>
      </c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Q40" s="13"/>
      <c r="R40" s="26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</row>
    <row r="41" spans="1:30" ht="18" x14ac:dyDescent="0.35">
      <c r="A41" s="84"/>
      <c r="B41" s="32" t="s">
        <v>172</v>
      </c>
      <c r="C41" s="33">
        <v>43.8</v>
      </c>
      <c r="D41" s="34">
        <v>35</v>
      </c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Q41" s="13"/>
      <c r="R41" s="26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</row>
    <row r="42" spans="1:30" ht="18" x14ac:dyDescent="0.35">
      <c r="A42" s="84"/>
      <c r="B42" s="32" t="s">
        <v>75</v>
      </c>
      <c r="C42" s="33">
        <v>15</v>
      </c>
      <c r="D42" s="34">
        <v>12.6</v>
      </c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R42" s="7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</row>
    <row r="43" spans="1:30" ht="18" x14ac:dyDescent="0.35">
      <c r="A43" s="85"/>
      <c r="B43" s="32" t="s">
        <v>91</v>
      </c>
      <c r="C43" s="33">
        <v>6</v>
      </c>
      <c r="D43" s="34">
        <v>6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R43" s="7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</row>
    <row r="44" spans="1:30" ht="36.75" customHeight="1" x14ac:dyDescent="0.3">
      <c r="A44" s="83" t="s">
        <v>248</v>
      </c>
      <c r="B44" s="56" t="s">
        <v>62</v>
      </c>
      <c r="C44" s="73">
        <v>250</v>
      </c>
      <c r="D44" s="74"/>
      <c r="E44" s="68">
        <v>4.3899999999999997</v>
      </c>
      <c r="F44" s="68">
        <v>4.22</v>
      </c>
      <c r="G44" s="68">
        <v>13.06</v>
      </c>
      <c r="H44" s="68">
        <v>107.8</v>
      </c>
      <c r="I44" s="68">
        <v>0.18</v>
      </c>
      <c r="J44" s="68">
        <v>4.6500000000000004</v>
      </c>
      <c r="K44" s="68">
        <v>0</v>
      </c>
      <c r="L44" s="68">
        <v>30.46</v>
      </c>
      <c r="M44" s="68">
        <v>69.739999999999995</v>
      </c>
      <c r="N44" s="68">
        <v>28.24</v>
      </c>
      <c r="O44" s="68">
        <v>1.62</v>
      </c>
    </row>
    <row r="45" spans="1:30" ht="18" x14ac:dyDescent="0.35">
      <c r="A45" s="84"/>
      <c r="B45" s="70" t="s">
        <v>73</v>
      </c>
      <c r="C45" s="33">
        <v>80</v>
      </c>
      <c r="D45" s="34">
        <v>80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</row>
    <row r="46" spans="1:30" ht="18" x14ac:dyDescent="0.35">
      <c r="A46" s="84"/>
      <c r="B46" s="70" t="s">
        <v>119</v>
      </c>
      <c r="C46" s="33">
        <v>16.2</v>
      </c>
      <c r="D46" s="34">
        <v>16.2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</row>
    <row r="47" spans="1:30" ht="18" x14ac:dyDescent="0.35">
      <c r="A47" s="84"/>
      <c r="B47" s="70" t="s">
        <v>74</v>
      </c>
      <c r="C47" s="33">
        <v>10</v>
      </c>
      <c r="D47" s="34">
        <v>10</v>
      </c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</row>
    <row r="48" spans="1:30" ht="18" x14ac:dyDescent="0.35">
      <c r="A48" s="84"/>
      <c r="B48" s="70" t="s">
        <v>75</v>
      </c>
      <c r="C48" s="33">
        <v>9.6</v>
      </c>
      <c r="D48" s="34">
        <v>9.6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1:15" ht="18" x14ac:dyDescent="0.35">
      <c r="A49" s="84"/>
      <c r="B49" s="70" t="s">
        <v>142</v>
      </c>
      <c r="C49" s="33">
        <v>0.2</v>
      </c>
      <c r="D49" s="34">
        <v>0.2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</row>
    <row r="50" spans="1:15" ht="18" x14ac:dyDescent="0.35">
      <c r="A50" s="84"/>
      <c r="B50" s="70" t="s">
        <v>78</v>
      </c>
      <c r="C50" s="33">
        <v>32.4</v>
      </c>
      <c r="D50" s="34">
        <v>32.4</v>
      </c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</row>
    <row r="51" spans="1:15" ht="18" x14ac:dyDescent="0.35">
      <c r="A51" s="85"/>
      <c r="B51" s="70" t="s">
        <v>68</v>
      </c>
      <c r="C51" s="33">
        <v>4</v>
      </c>
      <c r="D51" s="34">
        <v>4</v>
      </c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</row>
    <row r="52" spans="1:15" ht="17.399999999999999" x14ac:dyDescent="0.3">
      <c r="A52" s="83" t="s">
        <v>225</v>
      </c>
      <c r="B52" s="31" t="s">
        <v>63</v>
      </c>
      <c r="C52" s="73">
        <v>100</v>
      </c>
      <c r="D52" s="74"/>
      <c r="E52" s="68">
        <v>7.65</v>
      </c>
      <c r="F52" s="68">
        <v>1.01</v>
      </c>
      <c r="G52" s="68">
        <v>3.18</v>
      </c>
      <c r="H52" s="68">
        <v>52.5</v>
      </c>
      <c r="I52" s="68">
        <v>0.05</v>
      </c>
      <c r="J52" s="68">
        <v>0.96</v>
      </c>
      <c r="K52" s="68">
        <v>3.75</v>
      </c>
      <c r="L52" s="68">
        <v>12.88</v>
      </c>
      <c r="M52" s="68">
        <v>84.25</v>
      </c>
      <c r="N52" s="68">
        <v>10</v>
      </c>
      <c r="O52" s="68">
        <v>0.54</v>
      </c>
    </row>
    <row r="53" spans="1:15" ht="18" x14ac:dyDescent="0.35">
      <c r="A53" s="84"/>
      <c r="B53" s="32" t="s">
        <v>115</v>
      </c>
      <c r="C53" s="33">
        <v>67.599999999999994</v>
      </c>
      <c r="D53" s="34">
        <v>50</v>
      </c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</row>
    <row r="54" spans="1:15" ht="18" x14ac:dyDescent="0.35">
      <c r="A54" s="84"/>
      <c r="B54" s="32" t="s">
        <v>74</v>
      </c>
      <c r="C54" s="33" t="s">
        <v>263</v>
      </c>
      <c r="D54" s="34">
        <v>40</v>
      </c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</row>
    <row r="55" spans="1:15" ht="18" x14ac:dyDescent="0.35">
      <c r="A55" s="84"/>
      <c r="B55" s="32" t="s">
        <v>75</v>
      </c>
      <c r="C55" s="33">
        <v>6.3</v>
      </c>
      <c r="D55" s="34">
        <v>5</v>
      </c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</row>
    <row r="56" spans="1:15" ht="18" x14ac:dyDescent="0.35">
      <c r="A56" s="84"/>
      <c r="B56" s="32" t="s">
        <v>91</v>
      </c>
      <c r="C56" s="33">
        <v>4</v>
      </c>
      <c r="D56" s="34">
        <v>4</v>
      </c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</row>
    <row r="57" spans="1:15" ht="18" x14ac:dyDescent="0.35">
      <c r="A57" s="85"/>
      <c r="B57" s="32" t="s">
        <v>142</v>
      </c>
      <c r="C57" s="33">
        <v>0.1</v>
      </c>
      <c r="D57" s="34">
        <v>0.1</v>
      </c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</row>
    <row r="58" spans="1:15" ht="17.399999999999999" x14ac:dyDescent="0.3">
      <c r="A58" s="92" t="s">
        <v>212</v>
      </c>
      <c r="B58" s="31" t="s">
        <v>37</v>
      </c>
      <c r="C58" s="73">
        <v>200</v>
      </c>
      <c r="D58" s="74"/>
      <c r="E58" s="68">
        <v>4.08</v>
      </c>
      <c r="F58" s="68">
        <v>6.4</v>
      </c>
      <c r="G58" s="68">
        <v>27.26</v>
      </c>
      <c r="H58" s="68">
        <v>183</v>
      </c>
      <c r="I58" s="68">
        <v>0.18</v>
      </c>
      <c r="J58" s="68">
        <v>24.22</v>
      </c>
      <c r="K58" s="68">
        <v>34</v>
      </c>
      <c r="L58" s="68">
        <v>49.3</v>
      </c>
      <c r="M58" s="68">
        <v>115.46</v>
      </c>
      <c r="N58" s="68">
        <v>37</v>
      </c>
      <c r="O58" s="68">
        <v>1.34</v>
      </c>
    </row>
    <row r="59" spans="1:15" ht="18" x14ac:dyDescent="0.35">
      <c r="A59" s="93"/>
      <c r="B59" s="32" t="s">
        <v>73</v>
      </c>
      <c r="C59" s="33" t="s">
        <v>261</v>
      </c>
      <c r="D59" s="34">
        <v>128</v>
      </c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</row>
    <row r="60" spans="1:15" ht="18" x14ac:dyDescent="0.35">
      <c r="A60" s="93"/>
      <c r="B60" s="32" t="s">
        <v>93</v>
      </c>
      <c r="C60" s="33">
        <v>30</v>
      </c>
      <c r="D60" s="34">
        <v>30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</row>
    <row r="61" spans="1:15" ht="18" x14ac:dyDescent="0.35">
      <c r="A61" s="93"/>
      <c r="B61" s="32" t="s">
        <v>68</v>
      </c>
      <c r="C61" s="33">
        <v>7</v>
      </c>
      <c r="D61" s="34">
        <v>7</v>
      </c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</row>
    <row r="62" spans="1:15" ht="18" x14ac:dyDescent="0.35">
      <c r="A62" s="94"/>
      <c r="B62" s="32" t="s">
        <v>142</v>
      </c>
      <c r="C62" s="33">
        <v>0.2</v>
      </c>
      <c r="D62" s="34">
        <v>0.2</v>
      </c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</row>
    <row r="63" spans="1:15" ht="17.399999999999999" x14ac:dyDescent="0.3">
      <c r="A63" s="83"/>
      <c r="B63" s="38" t="s">
        <v>149</v>
      </c>
      <c r="C63" s="96">
        <v>200</v>
      </c>
      <c r="D63" s="97"/>
      <c r="E63" s="46">
        <v>0.74</v>
      </c>
      <c r="F63" s="46">
        <v>0</v>
      </c>
      <c r="G63" s="46">
        <v>21.56</v>
      </c>
      <c r="H63" s="46">
        <v>88.48</v>
      </c>
      <c r="I63" s="46">
        <v>3.2000000000000001E-2</v>
      </c>
      <c r="J63" s="46">
        <v>0.12</v>
      </c>
      <c r="K63" s="46">
        <v>0</v>
      </c>
      <c r="L63" s="46">
        <v>8.8699999999999992</v>
      </c>
      <c r="M63" s="46">
        <v>10.89</v>
      </c>
      <c r="N63" s="46">
        <v>23.4</v>
      </c>
      <c r="O63" s="46">
        <v>0.216</v>
      </c>
    </row>
    <row r="64" spans="1:15" ht="18" x14ac:dyDescent="0.35">
      <c r="A64" s="85"/>
      <c r="B64" s="47" t="s">
        <v>127</v>
      </c>
      <c r="C64" s="48">
        <v>200</v>
      </c>
      <c r="D64" s="49">
        <v>200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</row>
    <row r="65" spans="1:15" ht="18" x14ac:dyDescent="0.35">
      <c r="A65" s="45"/>
      <c r="B65" s="38" t="s">
        <v>19</v>
      </c>
      <c r="C65" s="96">
        <v>50</v>
      </c>
      <c r="D65" s="97"/>
      <c r="E65" s="50">
        <v>3.8</v>
      </c>
      <c r="F65" s="46">
        <v>0.45</v>
      </c>
      <c r="G65" s="46">
        <v>24.9</v>
      </c>
      <c r="H65" s="46">
        <v>113.22</v>
      </c>
      <c r="I65" s="46">
        <v>0.08</v>
      </c>
      <c r="J65" s="46">
        <v>0</v>
      </c>
      <c r="K65" s="46">
        <v>0</v>
      </c>
      <c r="L65" s="46">
        <v>13.02</v>
      </c>
      <c r="M65" s="46">
        <v>41.5</v>
      </c>
      <c r="N65" s="46">
        <v>17.53</v>
      </c>
      <c r="O65" s="46">
        <v>0.8</v>
      </c>
    </row>
    <row r="66" spans="1:15" ht="18" x14ac:dyDescent="0.35">
      <c r="A66" s="45"/>
      <c r="B66" s="38" t="s">
        <v>25</v>
      </c>
      <c r="C66" s="96">
        <v>50</v>
      </c>
      <c r="D66" s="97"/>
      <c r="E66" s="46">
        <v>2.75</v>
      </c>
      <c r="F66" s="46">
        <v>0.5</v>
      </c>
      <c r="G66" s="46">
        <v>17</v>
      </c>
      <c r="H66" s="46">
        <v>85</v>
      </c>
      <c r="I66" s="46">
        <v>0.09</v>
      </c>
      <c r="J66" s="46">
        <v>0</v>
      </c>
      <c r="K66" s="46">
        <v>0</v>
      </c>
      <c r="L66" s="46">
        <v>10.5</v>
      </c>
      <c r="M66" s="46">
        <v>87</v>
      </c>
      <c r="N66" s="46">
        <v>28.5</v>
      </c>
      <c r="O66" s="46">
        <v>1.8</v>
      </c>
    </row>
    <row r="67" spans="1:15" ht="18" x14ac:dyDescent="0.35">
      <c r="A67" s="45"/>
      <c r="B67" s="38" t="s">
        <v>27</v>
      </c>
      <c r="C67" s="99"/>
      <c r="D67" s="100"/>
      <c r="E67" s="46">
        <f t="shared" ref="E67:O67" si="1">SUM(E39:E66)</f>
        <v>24.39</v>
      </c>
      <c r="F67" s="46">
        <f t="shared" si="1"/>
        <v>18.73</v>
      </c>
      <c r="G67" s="46">
        <f t="shared" si="1"/>
        <v>110.69</v>
      </c>
      <c r="H67" s="46">
        <f>SUM(H39:H66)</f>
        <v>704.2</v>
      </c>
      <c r="I67" s="46">
        <f t="shared" si="1"/>
        <v>0.66199999999999992</v>
      </c>
      <c r="J67" s="46">
        <f t="shared" si="1"/>
        <v>46.71</v>
      </c>
      <c r="K67" s="46">
        <f t="shared" si="1"/>
        <v>37.75</v>
      </c>
      <c r="L67" s="46">
        <f t="shared" si="1"/>
        <v>143.71</v>
      </c>
      <c r="M67" s="46">
        <f t="shared" si="1"/>
        <v>443.45</v>
      </c>
      <c r="N67" s="46">
        <f t="shared" si="1"/>
        <v>160.93</v>
      </c>
      <c r="O67" s="46">
        <f t="shared" si="1"/>
        <v>7.056</v>
      </c>
    </row>
    <row r="68" spans="1:15" ht="18" x14ac:dyDescent="0.35">
      <c r="A68" s="45"/>
      <c r="B68" s="51" t="s">
        <v>178</v>
      </c>
      <c r="C68" s="101"/>
      <c r="D68" s="102"/>
      <c r="E68" s="46">
        <f>SUM(E37+E67)</f>
        <v>43.293999999999997</v>
      </c>
      <c r="F68" s="46">
        <f t="shared" ref="F68:O68" si="2">SUM(F37+F67)</f>
        <v>35.64</v>
      </c>
      <c r="G68" s="46">
        <f t="shared" si="2"/>
        <v>227.01499999999999</v>
      </c>
      <c r="H68" s="46">
        <f>SUM(H37+H67)</f>
        <v>1332.7829999999999</v>
      </c>
      <c r="I68" s="46">
        <f t="shared" si="2"/>
        <v>0.91199999999999992</v>
      </c>
      <c r="J68" s="46">
        <f t="shared" si="2"/>
        <v>56.79</v>
      </c>
      <c r="K68" s="46">
        <f t="shared" si="2"/>
        <v>37.93</v>
      </c>
      <c r="L68" s="46">
        <f t="shared" si="2"/>
        <v>383.84400000000005</v>
      </c>
      <c r="M68" s="46">
        <f t="shared" si="2"/>
        <v>704.24499999999989</v>
      </c>
      <c r="N68" s="46">
        <f t="shared" si="2"/>
        <v>218.39</v>
      </c>
      <c r="O68" s="46">
        <f t="shared" si="2"/>
        <v>11.327999999999999</v>
      </c>
    </row>
    <row r="69" spans="1:15" ht="17.399999999999999" x14ac:dyDescent="0.3">
      <c r="A69" s="96" t="s">
        <v>129</v>
      </c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7"/>
    </row>
    <row r="70" spans="1:15" ht="18" x14ac:dyDescent="0.35">
      <c r="A70" s="45"/>
      <c r="B70" s="38" t="s">
        <v>135</v>
      </c>
      <c r="C70" s="96">
        <v>200</v>
      </c>
      <c r="D70" s="97"/>
      <c r="E70" s="46">
        <v>0.8</v>
      </c>
      <c r="F70" s="46">
        <v>0.3</v>
      </c>
      <c r="G70" s="46">
        <v>2.86</v>
      </c>
      <c r="H70" s="46">
        <v>18</v>
      </c>
      <c r="I70" s="46">
        <v>0.01</v>
      </c>
      <c r="J70" s="46">
        <v>0.03</v>
      </c>
      <c r="K70" s="46">
        <v>0.1</v>
      </c>
      <c r="L70" s="46">
        <v>2</v>
      </c>
      <c r="M70" s="46">
        <v>22.4</v>
      </c>
      <c r="N70" s="46">
        <v>17.2</v>
      </c>
      <c r="O70" s="46">
        <v>0.02</v>
      </c>
    </row>
    <row r="71" spans="1:15" ht="18" x14ac:dyDescent="0.35">
      <c r="A71" s="45"/>
      <c r="B71" s="38" t="s">
        <v>134</v>
      </c>
      <c r="C71" s="96">
        <v>25</v>
      </c>
      <c r="D71" s="97"/>
      <c r="E71" s="46">
        <v>0.98</v>
      </c>
      <c r="F71" s="46">
        <v>7.65</v>
      </c>
      <c r="G71" s="46">
        <v>15.63</v>
      </c>
      <c r="H71" s="46">
        <v>135.25</v>
      </c>
      <c r="I71" s="46"/>
      <c r="J71" s="46"/>
      <c r="K71" s="46"/>
      <c r="L71" s="46"/>
      <c r="M71" s="46"/>
      <c r="N71" s="46"/>
      <c r="O71" s="46"/>
    </row>
    <row r="72" spans="1:15" ht="18" x14ac:dyDescent="0.35">
      <c r="A72" s="45"/>
      <c r="B72" s="38" t="s">
        <v>141</v>
      </c>
      <c r="C72" s="99"/>
      <c r="D72" s="100"/>
      <c r="E72" s="46">
        <f>SUM(E70:E71)</f>
        <v>1.78</v>
      </c>
      <c r="F72" s="46">
        <f t="shared" ref="F72:O72" si="3">SUM(F70:F71)</f>
        <v>7.95</v>
      </c>
      <c r="G72" s="46">
        <f t="shared" si="3"/>
        <v>18.490000000000002</v>
      </c>
      <c r="H72" s="46">
        <f t="shared" si="3"/>
        <v>153.25</v>
      </c>
      <c r="I72" s="46">
        <f t="shared" si="3"/>
        <v>0.01</v>
      </c>
      <c r="J72" s="46">
        <f t="shared" si="3"/>
        <v>0.03</v>
      </c>
      <c r="K72" s="46">
        <f t="shared" si="3"/>
        <v>0.1</v>
      </c>
      <c r="L72" s="46">
        <f t="shared" si="3"/>
        <v>2</v>
      </c>
      <c r="M72" s="46">
        <f t="shared" si="3"/>
        <v>22.4</v>
      </c>
      <c r="N72" s="46">
        <f t="shared" si="3"/>
        <v>17.2</v>
      </c>
      <c r="O72" s="46">
        <f t="shared" si="3"/>
        <v>0.02</v>
      </c>
    </row>
    <row r="73" spans="1:15" ht="18" x14ac:dyDescent="0.35">
      <c r="A73" s="45"/>
      <c r="B73" s="38" t="s">
        <v>28</v>
      </c>
      <c r="C73" s="101"/>
      <c r="D73" s="102"/>
      <c r="E73" s="46">
        <f t="shared" ref="E73:O73" si="4">SUM(E37,E67,E72)</f>
        <v>45.073999999999998</v>
      </c>
      <c r="F73" s="46">
        <f t="shared" si="4"/>
        <v>43.59</v>
      </c>
      <c r="G73" s="46">
        <f t="shared" si="4"/>
        <v>245.505</v>
      </c>
      <c r="H73" s="46">
        <f>SUM(H37,H67,H72)</f>
        <v>1486.0329999999999</v>
      </c>
      <c r="I73" s="46">
        <f t="shared" si="4"/>
        <v>0.92199999999999993</v>
      </c>
      <c r="J73" s="46">
        <f t="shared" si="4"/>
        <v>56.82</v>
      </c>
      <c r="K73" s="46">
        <f t="shared" si="4"/>
        <v>38.03</v>
      </c>
      <c r="L73" s="46">
        <f t="shared" si="4"/>
        <v>385.84400000000005</v>
      </c>
      <c r="M73" s="46">
        <f t="shared" si="4"/>
        <v>726.64499999999987</v>
      </c>
      <c r="N73" s="46">
        <f t="shared" si="4"/>
        <v>235.58999999999997</v>
      </c>
      <c r="O73" s="46">
        <f t="shared" si="4"/>
        <v>11.347999999999999</v>
      </c>
    </row>
    <row r="74" spans="1:15" ht="18" x14ac:dyDescent="0.35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</row>
    <row r="75" spans="1:15" ht="18" x14ac:dyDescent="0.35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</row>
    <row r="76" spans="1:15" ht="18" x14ac:dyDescent="0.35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</row>
    <row r="77" spans="1:15" ht="18" x14ac:dyDescent="0.35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</row>
    <row r="78" spans="1:15" ht="18" x14ac:dyDescent="0.35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</row>
    <row r="79" spans="1:15" ht="18" x14ac:dyDescent="0.35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</row>
    <row r="80" spans="1:15" ht="18" x14ac:dyDescent="0.35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</row>
    <row r="81" spans="1:15" ht="18" x14ac:dyDescent="0.35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</row>
    <row r="82" spans="1:15" ht="18" x14ac:dyDescent="0.3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</row>
    <row r="83" spans="1:15" ht="18" x14ac:dyDescent="0.35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</row>
    <row r="84" spans="1:15" ht="18" x14ac:dyDescent="0.35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</row>
    <row r="85" spans="1:15" ht="18" x14ac:dyDescent="0.35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</row>
    <row r="86" spans="1:15" ht="18" x14ac:dyDescent="0.35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</row>
    <row r="87" spans="1:15" ht="18" x14ac:dyDescent="0.35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</row>
    <row r="88" spans="1:15" ht="18" x14ac:dyDescent="0.35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</row>
    <row r="89" spans="1:15" ht="18" x14ac:dyDescent="0.35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</row>
    <row r="90" spans="1:15" ht="18" x14ac:dyDescent="0.35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</row>
    <row r="91" spans="1:15" ht="18" x14ac:dyDescent="0.35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</row>
    <row r="92" spans="1:15" ht="18" x14ac:dyDescent="0.35">
      <c r="A92" s="40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</row>
    <row r="93" spans="1:15" ht="18" x14ac:dyDescent="0.35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</row>
    <row r="94" spans="1:15" ht="18" x14ac:dyDescent="0.35">
      <c r="A94" s="40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</row>
    <row r="95" spans="1:15" ht="18" x14ac:dyDescent="0.35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</row>
    <row r="96" spans="1:15" ht="18" x14ac:dyDescent="0.35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</row>
    <row r="97" spans="1:15" ht="18" x14ac:dyDescent="0.35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</row>
    <row r="98" spans="1:15" ht="18" x14ac:dyDescent="0.35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</row>
    <row r="99" spans="1:15" ht="18" x14ac:dyDescent="0.35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</row>
    <row r="100" spans="1:15" ht="18" x14ac:dyDescent="0.35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</row>
    <row r="101" spans="1:15" ht="18" x14ac:dyDescent="0.35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</row>
    <row r="102" spans="1:15" ht="18" x14ac:dyDescent="0.35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</row>
    <row r="103" spans="1:15" ht="18" x14ac:dyDescent="0.35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</row>
    <row r="104" spans="1:15" ht="18" x14ac:dyDescent="0.35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</row>
    <row r="105" spans="1:15" ht="18" x14ac:dyDescent="0.35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</row>
    <row r="106" spans="1:15" ht="18" x14ac:dyDescent="0.35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</row>
    <row r="107" spans="1:15" ht="18" x14ac:dyDescent="0.35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</row>
    <row r="108" spans="1:15" ht="18" x14ac:dyDescent="0.35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</row>
    <row r="109" spans="1:15" ht="18" x14ac:dyDescent="0.35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</row>
    <row r="110" spans="1:15" ht="18" x14ac:dyDescent="0.35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</row>
    <row r="111" spans="1:15" ht="18" x14ac:dyDescent="0.35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</row>
    <row r="112" spans="1:15" ht="18" x14ac:dyDescent="0.35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</row>
    <row r="113" spans="1:15" ht="18" x14ac:dyDescent="0.35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</row>
    <row r="114" spans="1:15" ht="18" x14ac:dyDescent="0.35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</row>
    <row r="115" spans="1:15" ht="18" x14ac:dyDescent="0.35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</row>
    <row r="116" spans="1:15" ht="18" x14ac:dyDescent="0.35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</row>
    <row r="117" spans="1:15" ht="18" x14ac:dyDescent="0.35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</row>
    <row r="118" spans="1:15" ht="18" x14ac:dyDescent="0.35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</row>
    <row r="119" spans="1:15" ht="18" x14ac:dyDescent="0.35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</row>
    <row r="120" spans="1:15" ht="18" x14ac:dyDescent="0.35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</row>
    <row r="121" spans="1:15" ht="18" x14ac:dyDescent="0.35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</row>
    <row r="122" spans="1:15" ht="18" x14ac:dyDescent="0.35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</row>
    <row r="123" spans="1:15" ht="18" x14ac:dyDescent="0.35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</row>
    <row r="124" spans="1:15" ht="18" x14ac:dyDescent="0.35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</row>
    <row r="125" spans="1:15" ht="18" x14ac:dyDescent="0.35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</row>
    <row r="126" spans="1:15" ht="18" x14ac:dyDescent="0.35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</row>
    <row r="127" spans="1:15" ht="18" x14ac:dyDescent="0.35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</row>
    <row r="128" spans="1:15" ht="18" x14ac:dyDescent="0.35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</row>
    <row r="129" spans="1:15" ht="18" x14ac:dyDescent="0.35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</row>
    <row r="130" spans="1:15" ht="18" x14ac:dyDescent="0.35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</row>
    <row r="131" spans="1:15" ht="18" x14ac:dyDescent="0.35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</row>
    <row r="132" spans="1:15" ht="18" x14ac:dyDescent="0.35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</row>
    <row r="133" spans="1:15" ht="18" x14ac:dyDescent="0.35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</row>
  </sheetData>
  <mergeCells count="55">
    <mergeCell ref="D12:E12"/>
    <mergeCell ref="A13:E13"/>
    <mergeCell ref="L7:O7"/>
    <mergeCell ref="A8:A10"/>
    <mergeCell ref="B8:B10"/>
    <mergeCell ref="P8:P9"/>
    <mergeCell ref="J9:N9"/>
    <mergeCell ref="P10:P11"/>
    <mergeCell ref="D11:E11"/>
    <mergeCell ref="K11:M11"/>
    <mergeCell ref="J5:K5"/>
    <mergeCell ref="A6:B7"/>
    <mergeCell ref="C6:C10"/>
    <mergeCell ref="D6:E10"/>
    <mergeCell ref="F6:F10"/>
    <mergeCell ref="G6:G10"/>
    <mergeCell ref="H6:H10"/>
    <mergeCell ref="A2:C2"/>
    <mergeCell ref="I2:P3"/>
    <mergeCell ref="F3:G3"/>
    <mergeCell ref="A4:E4"/>
    <mergeCell ref="J4:O4"/>
    <mergeCell ref="C71:D71"/>
    <mergeCell ref="A69:O69"/>
    <mergeCell ref="C39:D39"/>
    <mergeCell ref="C44:D44"/>
    <mergeCell ref="C52:D52"/>
    <mergeCell ref="C58:D58"/>
    <mergeCell ref="C63:D63"/>
    <mergeCell ref="C65:D65"/>
    <mergeCell ref="C67:D68"/>
    <mergeCell ref="A39:A43"/>
    <mergeCell ref="A44:A51"/>
    <mergeCell ref="A52:A57"/>
    <mergeCell ref="C66:D66"/>
    <mergeCell ref="H20:H21"/>
    <mergeCell ref="A28:A31"/>
    <mergeCell ref="C28:D28"/>
    <mergeCell ref="C70:D70"/>
    <mergeCell ref="C72:D73"/>
    <mergeCell ref="A20:A21"/>
    <mergeCell ref="A22:O22"/>
    <mergeCell ref="A23:A27"/>
    <mergeCell ref="A32:A35"/>
    <mergeCell ref="A38:O38"/>
    <mergeCell ref="C20:D20"/>
    <mergeCell ref="C23:D23"/>
    <mergeCell ref="C32:D32"/>
    <mergeCell ref="C36:D36"/>
    <mergeCell ref="B20:B21"/>
    <mergeCell ref="E20:G20"/>
    <mergeCell ref="A58:A62"/>
    <mergeCell ref="I20:K20"/>
    <mergeCell ref="L20:O20"/>
    <mergeCell ref="A63:A64"/>
  </mergeCells>
  <hyperlinks>
    <hyperlink ref="L7" r:id="rId1" display="http://www.referent.ru/1/121733?l0"/>
  </hyperlinks>
  <pageMargins left="0.7" right="0.7" top="0.75" bottom="0.75" header="0.3" footer="0.3"/>
  <pageSetup paperSize="9" scale="62" fitToHeight="2" orientation="landscape" verticalDpi="0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workbookViewId="0">
      <selection activeCell="A4" sqref="A4:E4"/>
    </sheetView>
  </sheetViews>
  <sheetFormatPr defaultRowHeight="14.4" x14ac:dyDescent="0.3"/>
  <cols>
    <col min="1" max="1" width="15.88671875" customWidth="1"/>
    <col min="2" max="2" width="36.88671875" customWidth="1"/>
    <col min="3" max="3" width="12.33203125" customWidth="1"/>
    <col min="4" max="4" width="18.88671875" customWidth="1"/>
    <col min="5" max="5" width="13.88671875" customWidth="1"/>
    <col min="6" max="6" width="12.6640625" customWidth="1"/>
    <col min="7" max="7" width="14.5546875" customWidth="1"/>
    <col min="8" max="8" width="16.109375" customWidth="1"/>
    <col min="9" max="9" width="8.6640625" customWidth="1"/>
    <col min="10" max="10" width="9" customWidth="1"/>
    <col min="11" max="11" width="8.109375" customWidth="1"/>
    <col min="12" max="12" width="8.44140625" customWidth="1"/>
    <col min="13" max="13" width="6.109375" customWidth="1"/>
    <col min="14" max="14" width="7.109375" customWidth="1"/>
    <col min="15" max="15" width="9.5546875" customWidth="1"/>
    <col min="17" max="17" width="27" customWidth="1"/>
  </cols>
  <sheetData>
    <row r="1" spans="1:16" x14ac:dyDescent="0.3">
      <c r="A1" t="s">
        <v>267</v>
      </c>
    </row>
    <row r="2" spans="1:16" ht="15" thickBot="1" x14ac:dyDescent="0.35">
      <c r="A2" s="108" t="s">
        <v>268</v>
      </c>
      <c r="B2" s="108"/>
      <c r="C2" s="108"/>
      <c r="D2" s="109"/>
      <c r="E2" s="110"/>
      <c r="F2" s="111" t="s">
        <v>269</v>
      </c>
      <c r="G2" s="109"/>
      <c r="H2" s="112"/>
      <c r="I2" s="113" t="s">
        <v>270</v>
      </c>
      <c r="J2" s="113"/>
      <c r="K2" s="113"/>
      <c r="L2" s="113"/>
      <c r="M2" s="113"/>
      <c r="N2" s="113"/>
      <c r="O2" s="113"/>
      <c r="P2" s="113"/>
    </row>
    <row r="3" spans="1:16" x14ac:dyDescent="0.3">
      <c r="A3" s="110"/>
      <c r="B3" s="110"/>
      <c r="C3" s="110"/>
      <c r="D3" s="110" t="s">
        <v>271</v>
      </c>
      <c r="E3" s="110"/>
      <c r="F3" s="114" t="s">
        <v>272</v>
      </c>
      <c r="G3" s="114"/>
      <c r="H3" s="110"/>
      <c r="I3" s="113"/>
      <c r="J3" s="113"/>
      <c r="K3" s="113"/>
      <c r="L3" s="113"/>
      <c r="M3" s="113"/>
      <c r="N3" s="113"/>
      <c r="O3" s="113"/>
      <c r="P3" s="113"/>
    </row>
    <row r="4" spans="1:16" x14ac:dyDescent="0.3">
      <c r="A4" s="108" t="s">
        <v>291</v>
      </c>
      <c r="B4" s="108"/>
      <c r="C4" s="108"/>
      <c r="D4" s="108"/>
      <c r="E4" s="108"/>
      <c r="F4" s="110"/>
      <c r="G4" s="110"/>
      <c r="H4" s="110"/>
      <c r="I4" s="110"/>
      <c r="J4" s="115"/>
      <c r="K4" s="115"/>
      <c r="L4" s="115"/>
      <c r="M4" s="115"/>
      <c r="N4" s="115"/>
      <c r="O4" s="115"/>
      <c r="P4" s="110"/>
    </row>
    <row r="5" spans="1:16" ht="15" thickBot="1" x14ac:dyDescent="0.35">
      <c r="A5" s="109"/>
      <c r="B5" s="109"/>
      <c r="C5" s="109"/>
      <c r="D5" s="116"/>
      <c r="E5" s="109"/>
      <c r="F5" s="109"/>
      <c r="G5" s="109"/>
      <c r="H5" s="109"/>
      <c r="I5" s="110"/>
      <c r="J5" s="117"/>
      <c r="K5" s="117"/>
      <c r="L5" s="118"/>
      <c r="M5" s="118"/>
      <c r="N5" s="118"/>
      <c r="O5" s="118"/>
      <c r="P5" s="109"/>
    </row>
    <row r="6" spans="1:16" ht="15" thickBot="1" x14ac:dyDescent="0.35">
      <c r="A6" s="119" t="s">
        <v>273</v>
      </c>
      <c r="B6" s="120"/>
      <c r="C6" s="121" t="s">
        <v>274</v>
      </c>
      <c r="D6" s="119" t="s">
        <v>275</v>
      </c>
      <c r="E6" s="120"/>
      <c r="F6" s="121" t="s">
        <v>276</v>
      </c>
      <c r="G6" s="121" t="s">
        <v>277</v>
      </c>
      <c r="H6" s="121" t="s">
        <v>278</v>
      </c>
      <c r="I6" s="110"/>
      <c r="J6" s="110"/>
      <c r="K6" s="110"/>
      <c r="L6" s="122"/>
      <c r="M6" s="122"/>
      <c r="N6" s="122"/>
      <c r="O6" s="123"/>
      <c r="P6" s="124" t="s">
        <v>279</v>
      </c>
    </row>
    <row r="7" spans="1:16" ht="15" thickBot="1" x14ac:dyDescent="0.35">
      <c r="A7" s="125"/>
      <c r="B7" s="126"/>
      <c r="C7" s="127"/>
      <c r="D7" s="128"/>
      <c r="E7" s="129"/>
      <c r="F7" s="127"/>
      <c r="G7" s="127"/>
      <c r="H7" s="127"/>
      <c r="I7" s="110"/>
      <c r="J7" s="110"/>
      <c r="K7" s="110"/>
      <c r="L7" s="130" t="s">
        <v>280</v>
      </c>
      <c r="M7" s="130"/>
      <c r="N7" s="130"/>
      <c r="O7" s="131"/>
      <c r="P7" s="132">
        <v>504202</v>
      </c>
    </row>
    <row r="8" spans="1:16" x14ac:dyDescent="0.3">
      <c r="A8" s="121" t="s">
        <v>281</v>
      </c>
      <c r="B8" s="121" t="s">
        <v>282</v>
      </c>
      <c r="C8" s="127"/>
      <c r="D8" s="128"/>
      <c r="E8" s="129"/>
      <c r="F8" s="127"/>
      <c r="G8" s="127"/>
      <c r="H8" s="127"/>
      <c r="I8" s="110"/>
      <c r="J8" s="110"/>
      <c r="K8" s="110"/>
      <c r="L8" s="110"/>
      <c r="M8" s="110"/>
      <c r="N8" s="110"/>
      <c r="O8" s="133"/>
      <c r="P8" s="121"/>
    </row>
    <row r="9" spans="1:16" ht="15" thickBot="1" x14ac:dyDescent="0.35">
      <c r="A9" s="127"/>
      <c r="B9" s="127"/>
      <c r="C9" s="127"/>
      <c r="D9" s="128"/>
      <c r="E9" s="129"/>
      <c r="F9" s="127"/>
      <c r="G9" s="127"/>
      <c r="H9" s="127"/>
      <c r="I9" s="110"/>
      <c r="J9" s="117" t="s">
        <v>283</v>
      </c>
      <c r="K9" s="117"/>
      <c r="L9" s="117"/>
      <c r="M9" s="117"/>
      <c r="N9" s="117"/>
      <c r="O9" s="134" t="s">
        <v>284</v>
      </c>
      <c r="P9" s="135"/>
    </row>
    <row r="10" spans="1:16" ht="15" thickBot="1" x14ac:dyDescent="0.35">
      <c r="A10" s="135"/>
      <c r="B10" s="135"/>
      <c r="C10" s="135"/>
      <c r="D10" s="125"/>
      <c r="E10" s="126"/>
      <c r="F10" s="135"/>
      <c r="G10" s="135"/>
      <c r="H10" s="135"/>
      <c r="I10" s="110"/>
      <c r="J10" s="112"/>
      <c r="K10" s="112"/>
      <c r="L10" s="112"/>
      <c r="M10" s="112"/>
      <c r="N10" s="112"/>
      <c r="O10" s="136"/>
      <c r="P10" s="137"/>
    </row>
    <row r="11" spans="1:16" ht="15" thickBot="1" x14ac:dyDescent="0.35">
      <c r="A11" s="132">
        <v>1</v>
      </c>
      <c r="B11" s="124">
        <v>2</v>
      </c>
      <c r="C11" s="124">
        <v>3</v>
      </c>
      <c r="D11" s="138">
        <v>4</v>
      </c>
      <c r="E11" s="139"/>
      <c r="F11" s="124">
        <v>5</v>
      </c>
      <c r="G11" s="124">
        <v>6</v>
      </c>
      <c r="H11" s="124">
        <v>7</v>
      </c>
      <c r="I11" s="110"/>
      <c r="J11" s="112" t="s">
        <v>285</v>
      </c>
      <c r="K11" s="140" t="s">
        <v>286</v>
      </c>
      <c r="L11" s="140"/>
      <c r="M11" s="140"/>
      <c r="N11" s="141"/>
      <c r="O11" s="142" t="s">
        <v>287</v>
      </c>
      <c r="P11" s="143"/>
    </row>
    <row r="12" spans="1:16" ht="16.2" thickBot="1" x14ac:dyDescent="0.35">
      <c r="A12" s="144"/>
      <c r="B12" s="145"/>
      <c r="C12" s="146" t="s">
        <v>288</v>
      </c>
      <c r="D12" s="147"/>
      <c r="E12" s="148"/>
      <c r="F12" s="149"/>
      <c r="G12" s="149"/>
      <c r="H12" s="145"/>
      <c r="I12" s="112"/>
      <c r="J12" s="112"/>
      <c r="K12" s="112"/>
      <c r="L12" s="150"/>
      <c r="M12" s="150"/>
      <c r="N12" s="118"/>
      <c r="O12" s="134"/>
      <c r="P12" s="145"/>
    </row>
    <row r="13" spans="1:16" ht="15" thickBot="1" x14ac:dyDescent="0.35">
      <c r="A13" s="151" t="s">
        <v>289</v>
      </c>
      <c r="B13" s="151"/>
      <c r="C13" s="151"/>
      <c r="D13" s="151"/>
      <c r="E13" s="152"/>
      <c r="F13" s="145"/>
      <c r="G13" s="145"/>
      <c r="H13" s="145"/>
      <c r="I13" s="112"/>
      <c r="J13" s="112"/>
      <c r="K13" s="110"/>
      <c r="L13" s="110"/>
      <c r="M13" s="153"/>
      <c r="N13" s="153"/>
      <c r="O13" s="110"/>
      <c r="P13" s="110"/>
    </row>
    <row r="17" spans="1:18" ht="18" x14ac:dyDescent="0.35">
      <c r="A17" s="39" t="s">
        <v>249</v>
      </c>
      <c r="B17" s="39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</row>
    <row r="18" spans="1:18" ht="18" x14ac:dyDescent="0.35">
      <c r="A18" s="39" t="s">
        <v>242</v>
      </c>
      <c r="B18" s="39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</row>
    <row r="19" spans="1:18" ht="17.399999999999999" x14ac:dyDescent="0.3">
      <c r="A19" s="39" t="s">
        <v>254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</row>
    <row r="20" spans="1:18" ht="17.399999999999999" x14ac:dyDescent="0.3">
      <c r="A20" s="83"/>
      <c r="B20" s="97" t="s">
        <v>0</v>
      </c>
      <c r="C20" s="96" t="s">
        <v>175</v>
      </c>
      <c r="D20" s="97"/>
      <c r="E20" s="103" t="s">
        <v>1</v>
      </c>
      <c r="F20" s="103"/>
      <c r="G20" s="103"/>
      <c r="H20" s="90" t="s">
        <v>14</v>
      </c>
      <c r="I20" s="103" t="s">
        <v>2</v>
      </c>
      <c r="J20" s="103"/>
      <c r="K20" s="103"/>
      <c r="L20" s="103" t="s">
        <v>3</v>
      </c>
      <c r="M20" s="103"/>
      <c r="N20" s="103"/>
      <c r="O20" s="103"/>
    </row>
    <row r="21" spans="1:18" ht="17.399999999999999" x14ac:dyDescent="0.3">
      <c r="A21" s="85"/>
      <c r="B21" s="97"/>
      <c r="C21" s="55" t="s">
        <v>176</v>
      </c>
      <c r="D21" s="51" t="s">
        <v>177</v>
      </c>
      <c r="E21" s="46" t="s">
        <v>4</v>
      </c>
      <c r="F21" s="46" t="s">
        <v>5</v>
      </c>
      <c r="G21" s="46" t="s">
        <v>6</v>
      </c>
      <c r="H21" s="91"/>
      <c r="I21" s="46" t="s">
        <v>7</v>
      </c>
      <c r="J21" s="46" t="s">
        <v>8</v>
      </c>
      <c r="K21" s="46" t="s">
        <v>9</v>
      </c>
      <c r="L21" s="46" t="s">
        <v>10</v>
      </c>
      <c r="M21" s="46" t="s">
        <v>11</v>
      </c>
      <c r="N21" s="46" t="s">
        <v>12</v>
      </c>
      <c r="O21" s="46" t="s">
        <v>13</v>
      </c>
    </row>
    <row r="22" spans="1:18" ht="17.399999999999999" x14ac:dyDescent="0.3">
      <c r="A22" s="96" t="s">
        <v>15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Q22" s="9"/>
      <c r="R22" s="9"/>
    </row>
    <row r="23" spans="1:18" ht="18" x14ac:dyDescent="0.35">
      <c r="A23" s="83" t="s">
        <v>213</v>
      </c>
      <c r="B23" s="38" t="s">
        <v>43</v>
      </c>
      <c r="C23" s="96" t="s">
        <v>46</v>
      </c>
      <c r="D23" s="97"/>
      <c r="E23" s="46">
        <v>14.27</v>
      </c>
      <c r="F23" s="46">
        <v>22.16</v>
      </c>
      <c r="G23" s="46">
        <v>2.65</v>
      </c>
      <c r="H23" s="46">
        <v>267.93</v>
      </c>
      <c r="I23" s="46">
        <v>0.1</v>
      </c>
      <c r="J23" s="46">
        <v>0.25</v>
      </c>
      <c r="K23" s="46">
        <v>345</v>
      </c>
      <c r="L23" s="46">
        <v>114.2</v>
      </c>
      <c r="M23" s="46">
        <v>260.5</v>
      </c>
      <c r="N23" s="46">
        <v>19.5</v>
      </c>
      <c r="O23" s="46">
        <v>2.94</v>
      </c>
      <c r="Q23" s="11"/>
      <c r="R23" s="25"/>
    </row>
    <row r="24" spans="1:18" ht="18" x14ac:dyDescent="0.35">
      <c r="A24" s="84"/>
      <c r="B24" s="47" t="s">
        <v>98</v>
      </c>
      <c r="C24" s="48">
        <v>60</v>
      </c>
      <c r="D24" s="49">
        <v>60</v>
      </c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Q24" s="11"/>
      <c r="R24" s="25"/>
    </row>
    <row r="25" spans="1:18" ht="18" x14ac:dyDescent="0.35">
      <c r="A25" s="84"/>
      <c r="B25" s="47" t="s">
        <v>79</v>
      </c>
      <c r="C25" s="48">
        <v>22</v>
      </c>
      <c r="D25" s="49">
        <v>22</v>
      </c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Q25" s="11"/>
      <c r="R25" s="25"/>
    </row>
    <row r="26" spans="1:18" ht="18" x14ac:dyDescent="0.35">
      <c r="A26" s="84"/>
      <c r="B26" s="47" t="s">
        <v>68</v>
      </c>
      <c r="C26" s="48">
        <v>6</v>
      </c>
      <c r="D26" s="49">
        <v>6</v>
      </c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Q26" s="11"/>
      <c r="R26" s="20"/>
    </row>
    <row r="27" spans="1:18" ht="18" x14ac:dyDescent="0.35">
      <c r="A27" s="85"/>
      <c r="B27" s="47" t="s">
        <v>142</v>
      </c>
      <c r="C27" s="48">
        <v>0.1</v>
      </c>
      <c r="D27" s="49">
        <v>0.1</v>
      </c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Q27" s="11"/>
      <c r="R27" s="25"/>
    </row>
    <row r="28" spans="1:18" ht="18" x14ac:dyDescent="0.35">
      <c r="A28" s="83" t="s">
        <v>194</v>
      </c>
      <c r="B28" s="38" t="s">
        <v>44</v>
      </c>
      <c r="C28" s="96">
        <v>15</v>
      </c>
      <c r="D28" s="97"/>
      <c r="E28" s="46">
        <v>3.48</v>
      </c>
      <c r="F28" s="46">
        <v>4.43</v>
      </c>
      <c r="G28" s="46">
        <v>0</v>
      </c>
      <c r="H28" s="46">
        <v>54.6</v>
      </c>
      <c r="I28" s="46">
        <v>0.01</v>
      </c>
      <c r="J28" s="46">
        <v>0.11</v>
      </c>
      <c r="K28" s="46">
        <v>39</v>
      </c>
      <c r="L28" s="46">
        <v>132</v>
      </c>
      <c r="M28" s="46">
        <v>75</v>
      </c>
      <c r="N28" s="46">
        <v>5.25</v>
      </c>
      <c r="O28" s="46">
        <v>0.15</v>
      </c>
      <c r="Q28" s="11"/>
      <c r="R28" s="25"/>
    </row>
    <row r="29" spans="1:18" ht="18" x14ac:dyDescent="0.35">
      <c r="A29" s="85"/>
      <c r="B29" s="47" t="s">
        <v>99</v>
      </c>
      <c r="C29" s="48">
        <v>15.9</v>
      </c>
      <c r="D29" s="49">
        <v>15</v>
      </c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Q29" s="11"/>
      <c r="R29" s="25"/>
    </row>
    <row r="30" spans="1:18" ht="18" x14ac:dyDescent="0.35">
      <c r="A30" s="83" t="s">
        <v>214</v>
      </c>
      <c r="B30" s="56" t="s">
        <v>45</v>
      </c>
      <c r="C30" s="96">
        <v>200</v>
      </c>
      <c r="D30" s="97"/>
      <c r="E30" s="46">
        <v>1.7669999999999999</v>
      </c>
      <c r="F30" s="46">
        <v>1.363</v>
      </c>
      <c r="G30" s="46">
        <v>23.78</v>
      </c>
      <c r="H30" s="46">
        <v>105.26</v>
      </c>
      <c r="I30" s="46">
        <v>1.2E-2</v>
      </c>
      <c r="J30" s="46">
        <v>0.14199999999999999</v>
      </c>
      <c r="K30" s="46">
        <v>1.2E-2</v>
      </c>
      <c r="L30" s="46">
        <v>66.897000000000006</v>
      </c>
      <c r="M30" s="46">
        <v>55.055</v>
      </c>
      <c r="N30" s="46">
        <v>4.55</v>
      </c>
      <c r="O30" s="46">
        <v>5.8999999999999997E-2</v>
      </c>
      <c r="Q30" s="11"/>
      <c r="R30" s="25"/>
    </row>
    <row r="31" spans="1:18" ht="18" x14ac:dyDescent="0.35">
      <c r="A31" s="84"/>
      <c r="B31" s="47" t="s">
        <v>100</v>
      </c>
      <c r="C31" s="48">
        <v>8</v>
      </c>
      <c r="D31" s="49">
        <v>8</v>
      </c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Q31" s="11"/>
      <c r="R31" s="25"/>
    </row>
    <row r="32" spans="1:18" ht="18" x14ac:dyDescent="0.35">
      <c r="A32" s="84"/>
      <c r="B32" s="47" t="s">
        <v>79</v>
      </c>
      <c r="C32" s="48">
        <v>100</v>
      </c>
      <c r="D32" s="49">
        <v>100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Q32" s="11"/>
      <c r="R32" s="25"/>
    </row>
    <row r="33" spans="1:18" ht="18" x14ac:dyDescent="0.35">
      <c r="A33" s="85"/>
      <c r="B33" s="47" t="s">
        <v>83</v>
      </c>
      <c r="C33" s="48">
        <v>20</v>
      </c>
      <c r="D33" s="49">
        <v>20</v>
      </c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Q33" s="11"/>
      <c r="R33" s="25"/>
    </row>
    <row r="34" spans="1:18" ht="18" x14ac:dyDescent="0.35">
      <c r="A34" s="45"/>
      <c r="B34" s="38" t="s">
        <v>19</v>
      </c>
      <c r="C34" s="96">
        <v>50</v>
      </c>
      <c r="D34" s="97"/>
      <c r="E34" s="50">
        <v>3.8</v>
      </c>
      <c r="F34" s="46">
        <v>0.45</v>
      </c>
      <c r="G34" s="46">
        <v>24.9</v>
      </c>
      <c r="H34" s="46">
        <v>113.22</v>
      </c>
      <c r="I34" s="46">
        <v>0.08</v>
      </c>
      <c r="J34" s="46">
        <v>0</v>
      </c>
      <c r="K34" s="46">
        <v>0</v>
      </c>
      <c r="L34" s="46">
        <v>13.02</v>
      </c>
      <c r="M34" s="46">
        <v>41.5</v>
      </c>
      <c r="N34" s="46">
        <v>17.53</v>
      </c>
      <c r="O34" s="46">
        <v>0.8</v>
      </c>
      <c r="Q34" s="11"/>
      <c r="R34" s="25"/>
    </row>
    <row r="35" spans="1:18" ht="18" x14ac:dyDescent="0.35">
      <c r="A35" s="45"/>
      <c r="B35" s="38" t="s">
        <v>151</v>
      </c>
      <c r="C35" s="96">
        <v>50</v>
      </c>
      <c r="D35" s="97"/>
      <c r="E35" s="46">
        <v>1.1000000000000001</v>
      </c>
      <c r="F35" s="46">
        <v>0.2</v>
      </c>
      <c r="G35" s="46">
        <v>3.8</v>
      </c>
      <c r="H35" s="46">
        <v>24</v>
      </c>
      <c r="I35" s="46">
        <v>0.06</v>
      </c>
      <c r="J35" s="46">
        <v>25</v>
      </c>
      <c r="K35" s="46">
        <v>0</v>
      </c>
      <c r="L35" s="46">
        <v>14</v>
      </c>
      <c r="M35" s="46">
        <v>20</v>
      </c>
      <c r="N35" s="46">
        <v>26</v>
      </c>
      <c r="O35" s="46">
        <v>0.5</v>
      </c>
      <c r="Q35" s="11"/>
      <c r="R35" s="25"/>
    </row>
    <row r="36" spans="1:18" ht="18" x14ac:dyDescent="0.35">
      <c r="A36" s="45"/>
      <c r="B36" s="38" t="s">
        <v>20</v>
      </c>
      <c r="C36" s="96"/>
      <c r="D36" s="97"/>
      <c r="E36" s="46">
        <f>SUM(E23:E35)</f>
        <v>24.417000000000002</v>
      </c>
      <c r="F36" s="46">
        <f t="shared" ref="F36:O36" si="0">SUM(F23:F35)</f>
        <v>28.602999999999998</v>
      </c>
      <c r="G36" s="46">
        <f t="shared" si="0"/>
        <v>55.129999999999995</v>
      </c>
      <c r="H36" s="46">
        <f t="shared" si="0"/>
        <v>565.01</v>
      </c>
      <c r="I36" s="46">
        <f t="shared" si="0"/>
        <v>0.26200000000000001</v>
      </c>
      <c r="J36" s="46">
        <f t="shared" si="0"/>
        <v>25.501999999999999</v>
      </c>
      <c r="K36" s="46">
        <f t="shared" si="0"/>
        <v>384.012</v>
      </c>
      <c r="L36" s="46">
        <f t="shared" si="0"/>
        <v>340.11699999999996</v>
      </c>
      <c r="M36" s="46">
        <f t="shared" si="0"/>
        <v>452.05500000000001</v>
      </c>
      <c r="N36" s="46">
        <f t="shared" si="0"/>
        <v>72.83</v>
      </c>
      <c r="O36" s="46">
        <f t="shared" si="0"/>
        <v>4.4489999999999998</v>
      </c>
      <c r="Q36" s="11"/>
      <c r="R36" s="25"/>
    </row>
    <row r="37" spans="1:18" ht="18" x14ac:dyDescent="0.35">
      <c r="A37" s="96" t="s">
        <v>21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7"/>
      <c r="Q37" s="11"/>
      <c r="R37" s="25"/>
    </row>
    <row r="38" spans="1:18" ht="18" x14ac:dyDescent="0.35">
      <c r="A38" s="83" t="s">
        <v>226</v>
      </c>
      <c r="B38" s="38" t="s">
        <v>22</v>
      </c>
      <c r="C38" s="96">
        <v>60</v>
      </c>
      <c r="D38" s="97"/>
      <c r="E38" s="46">
        <v>0.86</v>
      </c>
      <c r="F38" s="46">
        <v>3.65</v>
      </c>
      <c r="G38" s="46">
        <v>5.05</v>
      </c>
      <c r="H38" s="46">
        <v>56.34</v>
      </c>
      <c r="I38" s="46">
        <v>0.01</v>
      </c>
      <c r="J38" s="46">
        <v>5.7</v>
      </c>
      <c r="K38" s="46">
        <v>0</v>
      </c>
      <c r="L38" s="46">
        <v>21.09</v>
      </c>
      <c r="M38" s="46">
        <v>24.58</v>
      </c>
      <c r="N38" s="46">
        <v>12.54</v>
      </c>
      <c r="O38" s="46">
        <v>0.8</v>
      </c>
      <c r="Q38" s="11"/>
      <c r="R38" s="25"/>
    </row>
    <row r="39" spans="1:18" ht="18" x14ac:dyDescent="0.35">
      <c r="A39" s="84"/>
      <c r="B39" s="47" t="s">
        <v>71</v>
      </c>
      <c r="C39" s="48" t="s">
        <v>179</v>
      </c>
      <c r="D39" s="49">
        <v>57</v>
      </c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Q39" s="11"/>
      <c r="R39" s="25"/>
    </row>
    <row r="40" spans="1:18" ht="18" x14ac:dyDescent="0.35">
      <c r="A40" s="85"/>
      <c r="B40" s="47" t="s">
        <v>72</v>
      </c>
      <c r="C40" s="48">
        <v>3.6</v>
      </c>
      <c r="D40" s="49">
        <v>3.6</v>
      </c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Q40" s="11"/>
      <c r="R40" s="25"/>
    </row>
    <row r="41" spans="1:18" ht="35.4" x14ac:dyDescent="0.35">
      <c r="A41" s="83" t="s">
        <v>227</v>
      </c>
      <c r="B41" s="38" t="s">
        <v>64</v>
      </c>
      <c r="C41" s="96">
        <v>200</v>
      </c>
      <c r="D41" s="97"/>
      <c r="E41" s="46">
        <v>2.15</v>
      </c>
      <c r="F41" s="46">
        <v>2.27</v>
      </c>
      <c r="G41" s="46">
        <v>13.71</v>
      </c>
      <c r="H41" s="46">
        <v>83.8</v>
      </c>
      <c r="I41" s="46">
        <v>0.09</v>
      </c>
      <c r="J41" s="46">
        <v>6.6</v>
      </c>
      <c r="K41" s="46">
        <v>0</v>
      </c>
      <c r="L41" s="46">
        <v>19.68</v>
      </c>
      <c r="M41" s="46">
        <v>53.32</v>
      </c>
      <c r="N41" s="46">
        <v>21.6</v>
      </c>
      <c r="O41" s="46">
        <v>0.87</v>
      </c>
      <c r="Q41" s="13"/>
      <c r="R41" s="25"/>
    </row>
    <row r="42" spans="1:18" ht="18" x14ac:dyDescent="0.35">
      <c r="A42" s="84"/>
      <c r="B42" s="47" t="s">
        <v>73</v>
      </c>
      <c r="C42" s="48" t="s">
        <v>191</v>
      </c>
      <c r="D42" s="49">
        <v>60</v>
      </c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Q42" s="13"/>
      <c r="R42" s="25"/>
    </row>
    <row r="43" spans="1:18" ht="18" x14ac:dyDescent="0.35">
      <c r="A43" s="84"/>
      <c r="B43" s="47" t="s">
        <v>116</v>
      </c>
      <c r="C43" s="48">
        <v>8</v>
      </c>
      <c r="D43" s="49">
        <v>8</v>
      </c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Q43" s="13"/>
      <c r="R43" s="26"/>
    </row>
    <row r="44" spans="1:18" ht="18" x14ac:dyDescent="0.35">
      <c r="A44" s="84"/>
      <c r="B44" s="47" t="s">
        <v>74</v>
      </c>
      <c r="C44" s="48" t="s">
        <v>183</v>
      </c>
      <c r="D44" s="49">
        <v>8</v>
      </c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Q44" s="13"/>
      <c r="R44" s="26"/>
    </row>
    <row r="45" spans="1:18" ht="18" x14ac:dyDescent="0.35">
      <c r="A45" s="84"/>
      <c r="B45" s="47" t="s">
        <v>75</v>
      </c>
      <c r="C45" s="48">
        <v>9.6</v>
      </c>
      <c r="D45" s="49">
        <v>8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Q45" s="13"/>
      <c r="R45" s="26"/>
    </row>
    <row r="46" spans="1:18" ht="18" x14ac:dyDescent="0.35">
      <c r="A46" s="84"/>
      <c r="B46" s="47" t="s">
        <v>91</v>
      </c>
      <c r="C46" s="48">
        <v>2</v>
      </c>
      <c r="D46" s="49">
        <v>2</v>
      </c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Q46" s="13"/>
      <c r="R46" s="26"/>
    </row>
    <row r="47" spans="1:18" ht="18" x14ac:dyDescent="0.35">
      <c r="A47" s="85"/>
      <c r="B47" s="47" t="s">
        <v>142</v>
      </c>
      <c r="C47" s="48">
        <v>0.2</v>
      </c>
      <c r="D47" s="49">
        <v>0.2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Q47" s="13"/>
      <c r="R47" s="26"/>
    </row>
    <row r="48" spans="1:18" ht="17.399999999999999" x14ac:dyDescent="0.3">
      <c r="A48" s="83" t="s">
        <v>196</v>
      </c>
      <c r="B48" s="38" t="s">
        <v>65</v>
      </c>
      <c r="C48" s="96">
        <v>80</v>
      </c>
      <c r="D48" s="97"/>
      <c r="E48" s="46">
        <v>12.44</v>
      </c>
      <c r="F48" s="46">
        <v>9.24</v>
      </c>
      <c r="G48" s="46">
        <v>12.56</v>
      </c>
      <c r="H48" s="46">
        <v>183</v>
      </c>
      <c r="I48" s="46">
        <v>0.08</v>
      </c>
      <c r="J48" s="46">
        <v>0.12</v>
      </c>
      <c r="K48" s="46">
        <v>23</v>
      </c>
      <c r="L48" s="46">
        <v>35</v>
      </c>
      <c r="M48" s="46">
        <v>133.1</v>
      </c>
      <c r="N48" s="46">
        <v>25.7</v>
      </c>
      <c r="O48" s="46">
        <v>1.2</v>
      </c>
    </row>
    <row r="49" spans="1:15" ht="18" x14ac:dyDescent="0.35">
      <c r="A49" s="84"/>
      <c r="B49" s="47" t="s">
        <v>78</v>
      </c>
      <c r="C49" s="48">
        <v>65</v>
      </c>
      <c r="D49" s="49">
        <v>59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</row>
    <row r="50" spans="1:15" ht="18" x14ac:dyDescent="0.35">
      <c r="A50" s="84"/>
      <c r="B50" s="47" t="s">
        <v>79</v>
      </c>
      <c r="C50" s="48">
        <v>19</v>
      </c>
      <c r="D50" s="49">
        <v>19</v>
      </c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</row>
    <row r="51" spans="1:15" ht="18" x14ac:dyDescent="0.35">
      <c r="A51" s="84"/>
      <c r="B51" s="47" t="s">
        <v>120</v>
      </c>
      <c r="C51" s="48">
        <v>14</v>
      </c>
      <c r="D51" s="49">
        <v>14</v>
      </c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</row>
    <row r="52" spans="1:15" ht="18" x14ac:dyDescent="0.35">
      <c r="A52" s="84"/>
      <c r="B52" s="47" t="s">
        <v>75</v>
      </c>
      <c r="C52" s="48">
        <v>7</v>
      </c>
      <c r="D52" s="49">
        <v>7</v>
      </c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</row>
    <row r="53" spans="1:15" ht="18" x14ac:dyDescent="0.35">
      <c r="A53" s="84"/>
      <c r="B53" s="47" t="s">
        <v>80</v>
      </c>
      <c r="C53" s="48">
        <v>8</v>
      </c>
      <c r="D53" s="49">
        <v>8</v>
      </c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</row>
    <row r="54" spans="1:15" ht="18" x14ac:dyDescent="0.35">
      <c r="A54" s="84"/>
      <c r="B54" s="47" t="s">
        <v>142</v>
      </c>
      <c r="C54" s="48">
        <v>0.5</v>
      </c>
      <c r="D54" s="49">
        <v>0.5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</row>
    <row r="55" spans="1:15" ht="18" x14ac:dyDescent="0.35">
      <c r="A55" s="85"/>
      <c r="B55" s="47" t="s">
        <v>72</v>
      </c>
      <c r="C55" s="48">
        <v>5</v>
      </c>
      <c r="D55" s="49">
        <v>5</v>
      </c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</row>
    <row r="56" spans="1:15" ht="17.399999999999999" x14ac:dyDescent="0.3">
      <c r="A56" s="83" t="s">
        <v>228</v>
      </c>
      <c r="B56" s="38" t="s">
        <v>66</v>
      </c>
      <c r="C56" s="96">
        <v>180</v>
      </c>
      <c r="D56" s="97"/>
      <c r="E56" s="46">
        <v>3.33</v>
      </c>
      <c r="F56" s="46">
        <v>7.77</v>
      </c>
      <c r="G56" s="46">
        <v>41.42</v>
      </c>
      <c r="H56" s="46">
        <v>256.23</v>
      </c>
      <c r="I56" s="46">
        <v>0.28000000000000003</v>
      </c>
      <c r="J56" s="46">
        <v>37.799999999999997</v>
      </c>
      <c r="K56" s="46">
        <v>37.799999999999997</v>
      </c>
      <c r="L56" s="46">
        <v>26.35</v>
      </c>
      <c r="M56" s="46">
        <v>143.51</v>
      </c>
      <c r="N56" s="46">
        <v>52.79</v>
      </c>
      <c r="O56" s="46">
        <v>2.08</v>
      </c>
    </row>
    <row r="57" spans="1:15" ht="18" x14ac:dyDescent="0.35">
      <c r="A57" s="84"/>
      <c r="B57" s="47" t="s">
        <v>117</v>
      </c>
      <c r="C57" s="48">
        <v>258</v>
      </c>
      <c r="D57" s="49">
        <v>206.3</v>
      </c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</row>
    <row r="58" spans="1:15" ht="18" x14ac:dyDescent="0.35">
      <c r="A58" s="84"/>
      <c r="B58" s="47" t="s">
        <v>91</v>
      </c>
      <c r="C58" s="48">
        <v>6.3</v>
      </c>
      <c r="D58" s="49">
        <v>6.3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</row>
    <row r="59" spans="1:15" ht="18" x14ac:dyDescent="0.35">
      <c r="A59" s="84"/>
      <c r="B59" s="47" t="s">
        <v>74</v>
      </c>
      <c r="C59" s="48" t="s">
        <v>192</v>
      </c>
      <c r="D59" s="49">
        <v>3.6</v>
      </c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</row>
    <row r="60" spans="1:15" ht="18" x14ac:dyDescent="0.35">
      <c r="A60" s="84"/>
      <c r="B60" s="47" t="s">
        <v>75</v>
      </c>
      <c r="C60" s="48">
        <v>8.6</v>
      </c>
      <c r="D60" s="49">
        <v>7.2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</row>
    <row r="61" spans="1:15" ht="18" x14ac:dyDescent="0.35">
      <c r="A61" s="84"/>
      <c r="B61" s="47" t="s">
        <v>96</v>
      </c>
      <c r="C61" s="48">
        <v>10.8</v>
      </c>
      <c r="D61" s="49">
        <v>10.8</v>
      </c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</row>
    <row r="62" spans="1:15" ht="18" x14ac:dyDescent="0.35">
      <c r="A62" s="84"/>
      <c r="B62" s="47" t="s">
        <v>118</v>
      </c>
      <c r="C62" s="48">
        <v>2.2000000000000002</v>
      </c>
      <c r="D62" s="49">
        <v>2.2000000000000002</v>
      </c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</row>
    <row r="63" spans="1:15" ht="18" x14ac:dyDescent="0.35">
      <c r="A63" s="84"/>
      <c r="B63" s="47" t="s">
        <v>83</v>
      </c>
      <c r="C63" s="48">
        <v>5.4</v>
      </c>
      <c r="D63" s="49">
        <v>5.4</v>
      </c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</row>
    <row r="64" spans="1:15" ht="18" x14ac:dyDescent="0.35">
      <c r="A64" s="85"/>
      <c r="B64" s="47" t="s">
        <v>142</v>
      </c>
      <c r="C64" s="48">
        <v>0.2</v>
      </c>
      <c r="D64" s="49">
        <v>0.2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</row>
    <row r="65" spans="1:15" ht="34.799999999999997" x14ac:dyDescent="0.3">
      <c r="A65" s="83" t="s">
        <v>198</v>
      </c>
      <c r="B65" s="38" t="s">
        <v>146</v>
      </c>
      <c r="C65" s="96">
        <v>200</v>
      </c>
      <c r="D65" s="97"/>
      <c r="E65" s="46">
        <v>0.04</v>
      </c>
      <c r="F65" s="46">
        <v>0</v>
      </c>
      <c r="G65" s="46">
        <v>24.76</v>
      </c>
      <c r="H65" s="46">
        <v>94.2</v>
      </c>
      <c r="I65" s="46">
        <v>0.01</v>
      </c>
      <c r="J65" s="46">
        <v>0.16800000000000001</v>
      </c>
      <c r="K65" s="46">
        <v>0</v>
      </c>
      <c r="L65" s="46">
        <v>6.4</v>
      </c>
      <c r="M65" s="46">
        <v>3.6</v>
      </c>
      <c r="N65" s="46">
        <v>0</v>
      </c>
      <c r="O65" s="46">
        <v>0.18</v>
      </c>
    </row>
    <row r="66" spans="1:15" ht="18" x14ac:dyDescent="0.35">
      <c r="A66" s="84"/>
      <c r="B66" s="47" t="s">
        <v>81</v>
      </c>
      <c r="C66" s="48">
        <v>20</v>
      </c>
      <c r="D66" s="49">
        <v>20</v>
      </c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</row>
    <row r="67" spans="1:15" ht="18" x14ac:dyDescent="0.35">
      <c r="A67" s="85"/>
      <c r="B67" s="47" t="s">
        <v>83</v>
      </c>
      <c r="C67" s="48">
        <v>20</v>
      </c>
      <c r="D67" s="49">
        <v>20</v>
      </c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</row>
    <row r="68" spans="1:15" ht="18" x14ac:dyDescent="0.35">
      <c r="A68" s="45"/>
      <c r="B68" s="38" t="s">
        <v>19</v>
      </c>
      <c r="C68" s="96">
        <v>50</v>
      </c>
      <c r="D68" s="97"/>
      <c r="E68" s="50">
        <v>3.8</v>
      </c>
      <c r="F68" s="46">
        <v>0.45</v>
      </c>
      <c r="G68" s="46">
        <v>24.9</v>
      </c>
      <c r="H68" s="46">
        <v>113.22</v>
      </c>
      <c r="I68" s="46">
        <v>0.08</v>
      </c>
      <c r="J68" s="46">
        <v>0</v>
      </c>
      <c r="K68" s="46">
        <v>0</v>
      </c>
      <c r="L68" s="46">
        <v>13.02</v>
      </c>
      <c r="M68" s="46">
        <v>41.5</v>
      </c>
      <c r="N68" s="46">
        <v>17.53</v>
      </c>
      <c r="O68" s="46">
        <v>0.8</v>
      </c>
    </row>
    <row r="69" spans="1:15" ht="18" x14ac:dyDescent="0.35">
      <c r="A69" s="45"/>
      <c r="B69" s="38" t="s">
        <v>25</v>
      </c>
      <c r="C69" s="96">
        <v>50</v>
      </c>
      <c r="D69" s="97"/>
      <c r="E69" s="46">
        <v>2.75</v>
      </c>
      <c r="F69" s="46">
        <v>0.5</v>
      </c>
      <c r="G69" s="46">
        <v>17</v>
      </c>
      <c r="H69" s="46">
        <v>85</v>
      </c>
      <c r="I69" s="46">
        <v>0.09</v>
      </c>
      <c r="J69" s="46">
        <v>0</v>
      </c>
      <c r="K69" s="46">
        <v>0</v>
      </c>
      <c r="L69" s="46">
        <v>10.5</v>
      </c>
      <c r="M69" s="46">
        <v>87</v>
      </c>
      <c r="N69" s="46">
        <v>28.5</v>
      </c>
      <c r="O69" s="46">
        <v>1.8</v>
      </c>
    </row>
    <row r="70" spans="1:15" ht="18" x14ac:dyDescent="0.35">
      <c r="A70" s="60"/>
      <c r="B70" s="61" t="s">
        <v>27</v>
      </c>
      <c r="C70" s="99"/>
      <c r="D70" s="100"/>
      <c r="E70" s="57">
        <f t="shared" ref="E70:O70" si="1">SUM(E38:E69)</f>
        <v>25.37</v>
      </c>
      <c r="F70" s="57">
        <f t="shared" si="1"/>
        <v>23.88</v>
      </c>
      <c r="G70" s="57">
        <f t="shared" si="1"/>
        <v>139.4</v>
      </c>
      <c r="H70" s="57">
        <f t="shared" si="1"/>
        <v>871.79000000000008</v>
      </c>
      <c r="I70" s="57">
        <f t="shared" si="1"/>
        <v>0.64</v>
      </c>
      <c r="J70" s="57">
        <f t="shared" si="1"/>
        <v>50.387999999999998</v>
      </c>
      <c r="K70" s="57">
        <f t="shared" si="1"/>
        <v>60.8</v>
      </c>
      <c r="L70" s="57">
        <f t="shared" si="1"/>
        <v>132.04000000000002</v>
      </c>
      <c r="M70" s="57">
        <f t="shared" si="1"/>
        <v>486.61</v>
      </c>
      <c r="N70" s="57">
        <f t="shared" si="1"/>
        <v>158.66</v>
      </c>
      <c r="O70" s="57">
        <f t="shared" si="1"/>
        <v>7.7299999999999995</v>
      </c>
    </row>
    <row r="71" spans="1:15" ht="18" x14ac:dyDescent="0.35">
      <c r="A71" s="45"/>
      <c r="B71" s="51" t="s">
        <v>178</v>
      </c>
      <c r="C71" s="101"/>
      <c r="D71" s="102"/>
      <c r="E71" s="46">
        <f>SUM(E36+E70)</f>
        <v>49.787000000000006</v>
      </c>
      <c r="F71" s="46">
        <f t="shared" ref="F71:O71" si="2">SUM(F36+F70)</f>
        <v>52.482999999999997</v>
      </c>
      <c r="G71" s="46">
        <f t="shared" si="2"/>
        <v>194.53</v>
      </c>
      <c r="H71" s="46">
        <f t="shared" si="2"/>
        <v>1436.8000000000002</v>
      </c>
      <c r="I71" s="46">
        <f t="shared" si="2"/>
        <v>0.90200000000000002</v>
      </c>
      <c r="J71" s="46">
        <f t="shared" si="2"/>
        <v>75.89</v>
      </c>
      <c r="K71" s="46">
        <f t="shared" si="2"/>
        <v>444.81200000000001</v>
      </c>
      <c r="L71" s="46">
        <f t="shared" si="2"/>
        <v>472.15699999999998</v>
      </c>
      <c r="M71" s="46">
        <f t="shared" si="2"/>
        <v>938.66499999999996</v>
      </c>
      <c r="N71" s="46">
        <f t="shared" si="2"/>
        <v>231.49</v>
      </c>
      <c r="O71" s="46">
        <f t="shared" si="2"/>
        <v>12.178999999999998</v>
      </c>
    </row>
    <row r="72" spans="1:15" ht="17.399999999999999" x14ac:dyDescent="0.3">
      <c r="A72" s="101" t="s">
        <v>129</v>
      </c>
      <c r="B72" s="107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2"/>
    </row>
    <row r="73" spans="1:15" ht="18" x14ac:dyDescent="0.35">
      <c r="A73" s="45"/>
      <c r="B73" s="38" t="s">
        <v>130</v>
      </c>
      <c r="C73" s="96">
        <v>200</v>
      </c>
      <c r="D73" s="97"/>
      <c r="E73" s="46">
        <v>1</v>
      </c>
      <c r="F73" s="46">
        <v>0.01</v>
      </c>
      <c r="G73" s="46">
        <v>29.7</v>
      </c>
      <c r="H73" s="46">
        <v>128</v>
      </c>
      <c r="I73" s="46">
        <v>0.6</v>
      </c>
      <c r="J73" s="46">
        <v>0.06</v>
      </c>
      <c r="K73" s="46">
        <v>46</v>
      </c>
      <c r="L73" s="46"/>
      <c r="M73" s="46">
        <v>23</v>
      </c>
      <c r="N73" s="46">
        <v>23</v>
      </c>
      <c r="O73" s="46">
        <v>0.5</v>
      </c>
    </row>
    <row r="74" spans="1:15" ht="18" x14ac:dyDescent="0.35">
      <c r="A74" s="45"/>
      <c r="B74" s="38" t="s">
        <v>131</v>
      </c>
      <c r="C74" s="96">
        <v>30</v>
      </c>
      <c r="D74" s="97"/>
      <c r="E74" s="46">
        <v>2.25</v>
      </c>
      <c r="F74" s="46">
        <v>2.94</v>
      </c>
      <c r="G74" s="46">
        <v>22.32</v>
      </c>
      <c r="H74" s="46">
        <v>125.1</v>
      </c>
      <c r="I74" s="46">
        <v>0.02</v>
      </c>
      <c r="J74" s="46">
        <v>0.02</v>
      </c>
      <c r="K74" s="46"/>
      <c r="L74" s="46">
        <v>3</v>
      </c>
      <c r="M74" s="46">
        <v>8.6999999999999993</v>
      </c>
      <c r="N74" s="46">
        <v>27</v>
      </c>
      <c r="O74" s="46">
        <v>0.63</v>
      </c>
    </row>
    <row r="75" spans="1:15" ht="18" x14ac:dyDescent="0.35">
      <c r="A75" s="45"/>
      <c r="B75" s="38" t="s">
        <v>132</v>
      </c>
      <c r="C75" s="99"/>
      <c r="D75" s="100"/>
      <c r="E75" s="46">
        <f>SUM(E73:E74)</f>
        <v>3.25</v>
      </c>
      <c r="F75" s="46">
        <f t="shared" ref="F75:O75" si="3">SUM(F73:F74)</f>
        <v>2.9499999999999997</v>
      </c>
      <c r="G75" s="46">
        <f t="shared" si="3"/>
        <v>52.019999999999996</v>
      </c>
      <c r="H75" s="46">
        <f t="shared" si="3"/>
        <v>253.1</v>
      </c>
      <c r="I75" s="46">
        <f t="shared" si="3"/>
        <v>0.62</v>
      </c>
      <c r="J75" s="46">
        <f t="shared" si="3"/>
        <v>0.08</v>
      </c>
      <c r="K75" s="46">
        <f t="shared" si="3"/>
        <v>46</v>
      </c>
      <c r="L75" s="46">
        <f t="shared" si="3"/>
        <v>3</v>
      </c>
      <c r="M75" s="46">
        <f t="shared" si="3"/>
        <v>31.7</v>
      </c>
      <c r="N75" s="46">
        <f t="shared" si="3"/>
        <v>50</v>
      </c>
      <c r="O75" s="46">
        <f t="shared" si="3"/>
        <v>1.1299999999999999</v>
      </c>
    </row>
    <row r="76" spans="1:15" ht="18" x14ac:dyDescent="0.35">
      <c r="A76" s="45"/>
      <c r="B76" s="38" t="s">
        <v>28</v>
      </c>
      <c r="C76" s="101"/>
      <c r="D76" s="102"/>
      <c r="E76" s="46">
        <f>SUM(E36,E70,E75)</f>
        <v>53.037000000000006</v>
      </c>
      <c r="F76" s="46">
        <f t="shared" ref="F76:O76" si="4">SUM(F36,F70,F75)</f>
        <v>55.433</v>
      </c>
      <c r="G76" s="46">
        <f t="shared" si="4"/>
        <v>246.55</v>
      </c>
      <c r="H76" s="46">
        <f t="shared" si="4"/>
        <v>1689.9</v>
      </c>
      <c r="I76" s="46">
        <f t="shared" si="4"/>
        <v>1.522</v>
      </c>
      <c r="J76" s="46">
        <f t="shared" si="4"/>
        <v>75.97</v>
      </c>
      <c r="K76" s="46">
        <f t="shared" si="4"/>
        <v>490.81200000000001</v>
      </c>
      <c r="L76" s="46">
        <f t="shared" si="4"/>
        <v>475.15699999999998</v>
      </c>
      <c r="M76" s="46">
        <f t="shared" si="4"/>
        <v>970.36500000000001</v>
      </c>
      <c r="N76" s="46">
        <f t="shared" si="4"/>
        <v>281.49</v>
      </c>
      <c r="O76" s="46">
        <f t="shared" si="4"/>
        <v>13.308999999999997</v>
      </c>
    </row>
  </sheetData>
  <mergeCells count="57">
    <mergeCell ref="D12:E12"/>
    <mergeCell ref="A13:E13"/>
    <mergeCell ref="L7:O7"/>
    <mergeCell ref="A8:A10"/>
    <mergeCell ref="B8:B10"/>
    <mergeCell ref="P8:P9"/>
    <mergeCell ref="J9:N9"/>
    <mergeCell ref="P10:P11"/>
    <mergeCell ref="D11:E11"/>
    <mergeCell ref="K11:M11"/>
    <mergeCell ref="J5:K5"/>
    <mergeCell ref="A6:B7"/>
    <mergeCell ref="C6:C10"/>
    <mergeCell ref="D6:E10"/>
    <mergeCell ref="F6:F10"/>
    <mergeCell ref="G6:G10"/>
    <mergeCell ref="H6:H10"/>
    <mergeCell ref="A2:C2"/>
    <mergeCell ref="I2:P3"/>
    <mergeCell ref="F3:G3"/>
    <mergeCell ref="A4:E4"/>
    <mergeCell ref="J4:O4"/>
    <mergeCell ref="C34:D34"/>
    <mergeCell ref="C35:D35"/>
    <mergeCell ref="C38:D38"/>
    <mergeCell ref="C41:D41"/>
    <mergeCell ref="C48:D48"/>
    <mergeCell ref="A37:O37"/>
    <mergeCell ref="A38:A40"/>
    <mergeCell ref="A41:A47"/>
    <mergeCell ref="A48:A55"/>
    <mergeCell ref="A20:A21"/>
    <mergeCell ref="A22:O22"/>
    <mergeCell ref="A23:A27"/>
    <mergeCell ref="A28:A29"/>
    <mergeCell ref="A30:A33"/>
    <mergeCell ref="C20:D20"/>
    <mergeCell ref="C23:D23"/>
    <mergeCell ref="C28:D28"/>
    <mergeCell ref="C30:D30"/>
    <mergeCell ref="B20:B21"/>
    <mergeCell ref="E20:G20"/>
    <mergeCell ref="H20:H21"/>
    <mergeCell ref="I20:K20"/>
    <mergeCell ref="L20:O20"/>
    <mergeCell ref="C75:D76"/>
    <mergeCell ref="A56:A64"/>
    <mergeCell ref="A65:A67"/>
    <mergeCell ref="A72:O72"/>
    <mergeCell ref="C36:D36"/>
    <mergeCell ref="C70:D71"/>
    <mergeCell ref="C74:D74"/>
    <mergeCell ref="C56:D56"/>
    <mergeCell ref="C65:D65"/>
    <mergeCell ref="C68:D68"/>
    <mergeCell ref="C69:D69"/>
    <mergeCell ref="C73:D73"/>
  </mergeCells>
  <hyperlinks>
    <hyperlink ref="L7" r:id="rId1" display="http://www.referent.ru/1/121733?l0"/>
  </hyperlinks>
  <pageMargins left="0.7" right="0.7" top="0.75" bottom="0.75" header="0.3" footer="0.3"/>
  <pageSetup paperSize="9" scale="66" fitToHeight="2" orientation="landscape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День 1 Понедельник</vt:lpstr>
      <vt:lpstr>день 2 Вторник</vt:lpstr>
      <vt:lpstr>день 3 Среда</vt:lpstr>
      <vt:lpstr>день 4 Четверг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2025-03-02T14:10:46Z</dcterms:modified>
</cp:coreProperties>
</file>