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firstSheet="1" activeTab="8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45621"/>
</workbook>
</file>

<file path=xl/calcChain.xml><?xml version="1.0" encoding="utf-8"?>
<calcChain xmlns="http://schemas.openxmlformats.org/spreadsheetml/2006/main">
  <c r="E38" i="1" l="1"/>
  <c r="F38" i="1"/>
  <c r="G38" i="1"/>
  <c r="H38" i="1"/>
  <c r="I38" i="1"/>
  <c r="J38" i="1"/>
  <c r="K38" i="1"/>
  <c r="L38" i="1"/>
  <c r="M38" i="1"/>
  <c r="N38" i="1"/>
  <c r="O38" i="1"/>
  <c r="O40" i="10"/>
  <c r="N40" i="10"/>
  <c r="M40" i="10"/>
  <c r="L40" i="10"/>
  <c r="K40" i="10"/>
  <c r="J40" i="10"/>
  <c r="I40" i="10"/>
  <c r="H40" i="10"/>
  <c r="G40" i="10"/>
  <c r="F40" i="10"/>
  <c r="E40" i="10"/>
  <c r="H38" i="8"/>
  <c r="H39" i="7"/>
  <c r="F41" i="6"/>
  <c r="G41" i="6"/>
  <c r="H41" i="6"/>
  <c r="I41" i="6"/>
  <c r="J41" i="6"/>
  <c r="K41" i="6"/>
  <c r="L41" i="6"/>
  <c r="M41" i="6"/>
  <c r="N41" i="6"/>
  <c r="O41" i="6"/>
  <c r="E41" i="6"/>
  <c r="H78" i="4"/>
  <c r="H38" i="4"/>
  <c r="H79" i="4" l="1"/>
  <c r="E42" i="2"/>
  <c r="F42" i="2"/>
  <c r="G42" i="2"/>
  <c r="H42" i="2"/>
  <c r="I42" i="2"/>
  <c r="J42" i="2"/>
  <c r="K42" i="2"/>
  <c r="L42" i="2"/>
  <c r="M42" i="2"/>
  <c r="N42" i="2"/>
  <c r="O42" i="2"/>
  <c r="E39" i="7"/>
  <c r="E38" i="8"/>
  <c r="F38" i="8"/>
  <c r="G38" i="8"/>
  <c r="I38" i="8"/>
  <c r="J38" i="8"/>
  <c r="K38" i="8"/>
  <c r="L38" i="8"/>
  <c r="M38" i="8"/>
  <c r="N38" i="8"/>
  <c r="O38" i="8"/>
  <c r="F36" i="9"/>
  <c r="G36" i="9"/>
  <c r="H36" i="9"/>
  <c r="I36" i="9"/>
  <c r="J36" i="9"/>
  <c r="K36" i="9"/>
  <c r="L36" i="9"/>
  <c r="M36" i="9"/>
  <c r="N36" i="9"/>
  <c r="O36" i="9"/>
  <c r="E36" i="9"/>
  <c r="F39" i="7"/>
  <c r="G39" i="7"/>
  <c r="I39" i="7"/>
  <c r="J39" i="7"/>
  <c r="K39" i="7"/>
  <c r="L39" i="7"/>
  <c r="M39" i="7"/>
  <c r="N39" i="7"/>
  <c r="O39" i="7"/>
  <c r="F36" i="5"/>
  <c r="G36" i="5"/>
  <c r="H36" i="5"/>
  <c r="I36" i="5"/>
  <c r="J36" i="5"/>
  <c r="K36" i="5"/>
  <c r="L36" i="5"/>
  <c r="M36" i="5"/>
  <c r="N36" i="5"/>
  <c r="O36" i="5"/>
  <c r="E36" i="5"/>
  <c r="F39" i="3"/>
  <c r="G39" i="3"/>
  <c r="H39" i="3"/>
  <c r="I39" i="3"/>
  <c r="J39" i="3"/>
  <c r="K39" i="3"/>
  <c r="L39" i="3"/>
  <c r="M39" i="3"/>
  <c r="N39" i="3"/>
  <c r="O39" i="3"/>
  <c r="E39" i="3"/>
  <c r="F72" i="10" l="1"/>
  <c r="G72" i="10"/>
  <c r="H72" i="10"/>
  <c r="L72" i="10"/>
  <c r="M72" i="10"/>
  <c r="O72" i="10"/>
  <c r="E72" i="10"/>
  <c r="F75" i="9"/>
  <c r="G75" i="9"/>
  <c r="H75" i="9"/>
  <c r="I75" i="9"/>
  <c r="J75" i="9"/>
  <c r="K75" i="9"/>
  <c r="L75" i="9"/>
  <c r="M75" i="9"/>
  <c r="N75" i="9"/>
  <c r="O75" i="9"/>
  <c r="E75" i="9"/>
  <c r="F73" i="8" l="1"/>
  <c r="G73" i="8"/>
  <c r="H73" i="8"/>
  <c r="I73" i="8"/>
  <c r="J73" i="8"/>
  <c r="K73" i="8"/>
  <c r="L73" i="8"/>
  <c r="M73" i="8"/>
  <c r="N73" i="8"/>
  <c r="O73" i="8"/>
  <c r="E73" i="8"/>
  <c r="F73" i="7"/>
  <c r="G73" i="7"/>
  <c r="H73" i="7"/>
  <c r="I73" i="7"/>
  <c r="J73" i="7"/>
  <c r="K73" i="7"/>
  <c r="L73" i="7"/>
  <c r="M73" i="7"/>
  <c r="N73" i="7"/>
  <c r="O73" i="7"/>
  <c r="E73" i="7"/>
  <c r="F76" i="6"/>
  <c r="G76" i="6"/>
  <c r="H76" i="6"/>
  <c r="I76" i="6"/>
  <c r="J76" i="6"/>
  <c r="K76" i="6"/>
  <c r="L76" i="6"/>
  <c r="M76" i="6"/>
  <c r="N76" i="6"/>
  <c r="O76" i="6"/>
  <c r="E76" i="6"/>
  <c r="F38" i="4" l="1"/>
  <c r="G38" i="4"/>
  <c r="I38" i="4"/>
  <c r="J38" i="4"/>
  <c r="K38" i="4"/>
  <c r="L38" i="4"/>
  <c r="M38" i="4"/>
  <c r="N38" i="4"/>
  <c r="O38" i="4"/>
  <c r="E38" i="4"/>
  <c r="F72" i="5"/>
  <c r="G72" i="5"/>
  <c r="H72" i="5"/>
  <c r="I72" i="5"/>
  <c r="J72" i="5"/>
  <c r="K72" i="5"/>
  <c r="L72" i="5"/>
  <c r="M72" i="5"/>
  <c r="N72" i="5"/>
  <c r="O72" i="5"/>
  <c r="E72" i="5"/>
  <c r="F83" i="4"/>
  <c r="G83" i="4"/>
  <c r="H83" i="4"/>
  <c r="I83" i="4"/>
  <c r="J83" i="4"/>
  <c r="K83" i="4"/>
  <c r="L83" i="4"/>
  <c r="M83" i="4"/>
  <c r="N83" i="4"/>
  <c r="O83" i="4"/>
  <c r="E83" i="4"/>
  <c r="F77" i="3"/>
  <c r="G77" i="3"/>
  <c r="H77" i="3"/>
  <c r="I77" i="3"/>
  <c r="J77" i="3"/>
  <c r="K77" i="3"/>
  <c r="L77" i="3"/>
  <c r="M77" i="3"/>
  <c r="N77" i="3"/>
  <c r="O77" i="3"/>
  <c r="E77" i="3"/>
  <c r="F84" i="2"/>
  <c r="G84" i="2"/>
  <c r="H84" i="2"/>
  <c r="I84" i="2"/>
  <c r="J84" i="2"/>
  <c r="K84" i="2"/>
  <c r="L84" i="2"/>
  <c r="M84" i="2"/>
  <c r="N84" i="2"/>
  <c r="O84" i="2"/>
  <c r="E84" i="2"/>
  <c r="H73" i="1"/>
  <c r="I73" i="1"/>
  <c r="J73" i="1"/>
  <c r="K73" i="1"/>
  <c r="L73" i="1"/>
  <c r="M73" i="1"/>
  <c r="N73" i="1"/>
  <c r="O73" i="1"/>
  <c r="G73" i="1"/>
  <c r="F73" i="1"/>
  <c r="H68" i="8" l="1"/>
  <c r="H74" i="8" l="1"/>
  <c r="H69" i="8"/>
  <c r="F72" i="3"/>
  <c r="F73" i="3" s="1"/>
  <c r="G72" i="3"/>
  <c r="G73" i="3" s="1"/>
  <c r="H72" i="3"/>
  <c r="H73" i="3" s="1"/>
  <c r="I72" i="3"/>
  <c r="J72" i="3"/>
  <c r="J73" i="3" s="1"/>
  <c r="K72" i="3"/>
  <c r="K73" i="3" s="1"/>
  <c r="L72" i="3"/>
  <c r="L73" i="3" s="1"/>
  <c r="M72" i="3"/>
  <c r="M73" i="3" s="1"/>
  <c r="N72" i="3"/>
  <c r="N73" i="3" s="1"/>
  <c r="O72" i="3"/>
  <c r="O73" i="3" s="1"/>
  <c r="E72" i="3"/>
  <c r="E73" i="3" s="1"/>
  <c r="K78" i="3"/>
  <c r="M78" i="3"/>
  <c r="N78" i="3"/>
  <c r="F65" i="10"/>
  <c r="G65" i="10"/>
  <c r="H65" i="10"/>
  <c r="I65" i="10"/>
  <c r="J65" i="10"/>
  <c r="K65" i="10"/>
  <c r="L65" i="10"/>
  <c r="M65" i="10"/>
  <c r="N65" i="10"/>
  <c r="O65" i="10"/>
  <c r="E65" i="10"/>
  <c r="F70" i="9"/>
  <c r="G70" i="9"/>
  <c r="G71" i="9" s="1"/>
  <c r="H70" i="9"/>
  <c r="H71" i="9" s="1"/>
  <c r="I70" i="9"/>
  <c r="I71" i="9" s="1"/>
  <c r="J70" i="9"/>
  <c r="J71" i="9" s="1"/>
  <c r="K70" i="9"/>
  <c r="K71" i="9" s="1"/>
  <c r="L70" i="9"/>
  <c r="L71" i="9" s="1"/>
  <c r="M70" i="9"/>
  <c r="M71" i="9" s="1"/>
  <c r="N70" i="9"/>
  <c r="N71" i="9" s="1"/>
  <c r="O70" i="9"/>
  <c r="O71" i="9" s="1"/>
  <c r="E70" i="9"/>
  <c r="E71" i="9" s="1"/>
  <c r="K76" i="9"/>
  <c r="N76" i="9"/>
  <c r="F68" i="8"/>
  <c r="F69" i="8" s="1"/>
  <c r="G68" i="8"/>
  <c r="I68" i="8"/>
  <c r="J68" i="8"/>
  <c r="J69" i="8" s="1"/>
  <c r="K68" i="8"/>
  <c r="K69" i="8" s="1"/>
  <c r="L68" i="8"/>
  <c r="M68" i="8"/>
  <c r="N68" i="8"/>
  <c r="N69" i="8" s="1"/>
  <c r="O68" i="8"/>
  <c r="O69" i="8" s="1"/>
  <c r="E68" i="8"/>
  <c r="F68" i="7"/>
  <c r="F69" i="7" s="1"/>
  <c r="G68" i="7"/>
  <c r="H68" i="7"/>
  <c r="I68" i="7"/>
  <c r="J68" i="7"/>
  <c r="J69" i="7" s="1"/>
  <c r="K68" i="7"/>
  <c r="L68" i="7"/>
  <c r="M68" i="7"/>
  <c r="N68" i="7"/>
  <c r="N69" i="7" s="1"/>
  <c r="O68" i="7"/>
  <c r="E68" i="7"/>
  <c r="E69" i="7" s="1"/>
  <c r="F68" i="6"/>
  <c r="G68" i="6"/>
  <c r="G69" i="6" s="1"/>
  <c r="H68" i="6"/>
  <c r="H69" i="6" s="1"/>
  <c r="I68" i="6"/>
  <c r="I69" i="6" s="1"/>
  <c r="J68" i="6"/>
  <c r="J69" i="6" s="1"/>
  <c r="K68" i="6"/>
  <c r="K69" i="6" s="1"/>
  <c r="L68" i="6"/>
  <c r="L69" i="6" s="1"/>
  <c r="M68" i="6"/>
  <c r="M69" i="6" s="1"/>
  <c r="N68" i="6"/>
  <c r="O68" i="6"/>
  <c r="O69" i="6" s="1"/>
  <c r="E68" i="6"/>
  <c r="E69" i="6" s="1"/>
  <c r="I77" i="6"/>
  <c r="K77" i="6"/>
  <c r="F78" i="4"/>
  <c r="G78" i="4"/>
  <c r="H84" i="4"/>
  <c r="I78" i="4"/>
  <c r="J78" i="4"/>
  <c r="K78" i="4"/>
  <c r="L78" i="4"/>
  <c r="M78" i="4"/>
  <c r="N78" i="4"/>
  <c r="O78" i="4"/>
  <c r="E78" i="4"/>
  <c r="F65" i="5"/>
  <c r="F66" i="5" s="1"/>
  <c r="G65" i="5"/>
  <c r="G66" i="5" s="1"/>
  <c r="H65" i="5"/>
  <c r="H66" i="5" s="1"/>
  <c r="I65" i="5"/>
  <c r="J65" i="5"/>
  <c r="J66" i="5" s="1"/>
  <c r="K65" i="5"/>
  <c r="K66" i="5" s="1"/>
  <c r="L65" i="5"/>
  <c r="L66" i="5" s="1"/>
  <c r="M65" i="5"/>
  <c r="N65" i="5"/>
  <c r="N66" i="5" s="1"/>
  <c r="O65" i="5"/>
  <c r="O66" i="5" s="1"/>
  <c r="E65" i="5"/>
  <c r="E66" i="5" s="1"/>
  <c r="L73" i="5"/>
  <c r="N73" i="5"/>
  <c r="F79" i="2"/>
  <c r="G79" i="2"/>
  <c r="H79" i="2"/>
  <c r="I79" i="2"/>
  <c r="J79" i="2"/>
  <c r="K79" i="2"/>
  <c r="L79" i="2"/>
  <c r="M79" i="2"/>
  <c r="N79" i="2"/>
  <c r="O79" i="2"/>
  <c r="E79" i="2"/>
  <c r="E68" i="1"/>
  <c r="F68" i="1"/>
  <c r="G68" i="1"/>
  <c r="H68" i="1"/>
  <c r="I68" i="1"/>
  <c r="J68" i="1"/>
  <c r="K68" i="1"/>
  <c r="L68" i="1"/>
  <c r="M68" i="1"/>
  <c r="N68" i="1"/>
  <c r="O68" i="1"/>
  <c r="F78" i="3" l="1"/>
  <c r="H73" i="5"/>
  <c r="O77" i="6"/>
  <c r="G77" i="6"/>
  <c r="E73" i="5"/>
  <c r="F73" i="5"/>
  <c r="M77" i="6"/>
  <c r="M74" i="1"/>
  <c r="M69" i="1"/>
  <c r="E74" i="1"/>
  <c r="E69" i="1"/>
  <c r="I80" i="2"/>
  <c r="I85" i="2"/>
  <c r="I73" i="5"/>
  <c r="I66" i="5"/>
  <c r="E84" i="4"/>
  <c r="E79" i="4"/>
  <c r="L84" i="4"/>
  <c r="L79" i="4"/>
  <c r="L74" i="7"/>
  <c r="L69" i="7"/>
  <c r="H74" i="7"/>
  <c r="H69" i="7"/>
  <c r="L74" i="1"/>
  <c r="L69" i="1"/>
  <c r="H74" i="1"/>
  <c r="H69" i="1"/>
  <c r="E80" i="2"/>
  <c r="E85" i="2"/>
  <c r="L85" i="2"/>
  <c r="L80" i="2"/>
  <c r="H85" i="2"/>
  <c r="H80" i="2"/>
  <c r="O84" i="4"/>
  <c r="O79" i="4"/>
  <c r="K84" i="4"/>
  <c r="K79" i="4"/>
  <c r="G84" i="4"/>
  <c r="G79" i="4"/>
  <c r="O74" i="7"/>
  <c r="O69" i="7"/>
  <c r="K74" i="7"/>
  <c r="K69" i="7"/>
  <c r="G74" i="7"/>
  <c r="G69" i="7"/>
  <c r="O76" i="9"/>
  <c r="I76" i="9"/>
  <c r="F76" i="9"/>
  <c r="F71" i="9"/>
  <c r="O78" i="3"/>
  <c r="G78" i="3"/>
  <c r="I78" i="3"/>
  <c r="I73" i="3"/>
  <c r="I74" i="1"/>
  <c r="I69" i="1"/>
  <c r="M80" i="2"/>
  <c r="M85" i="2"/>
  <c r="M73" i="5"/>
  <c r="M66" i="5"/>
  <c r="O74" i="1"/>
  <c r="O69" i="1"/>
  <c r="K74" i="1"/>
  <c r="K69" i="1"/>
  <c r="G74" i="1"/>
  <c r="G69" i="1"/>
  <c r="O85" i="2"/>
  <c r="O80" i="2"/>
  <c r="K80" i="2"/>
  <c r="K85" i="2"/>
  <c r="G85" i="2"/>
  <c r="G80" i="2"/>
  <c r="N84" i="4"/>
  <c r="N79" i="4"/>
  <c r="J84" i="4"/>
  <c r="J79" i="4"/>
  <c r="F84" i="4"/>
  <c r="F79" i="4"/>
  <c r="N77" i="6"/>
  <c r="N69" i="6"/>
  <c r="F77" i="6"/>
  <c r="F69" i="6"/>
  <c r="M74" i="8"/>
  <c r="M69" i="8"/>
  <c r="I74" i="8"/>
  <c r="I69" i="8"/>
  <c r="G76" i="9"/>
  <c r="N74" i="1"/>
  <c r="N69" i="1"/>
  <c r="J74" i="1"/>
  <c r="J69" i="1"/>
  <c r="F74" i="1"/>
  <c r="F69" i="1"/>
  <c r="N85" i="2"/>
  <c r="N80" i="2"/>
  <c r="J80" i="2"/>
  <c r="J85" i="2"/>
  <c r="F85" i="2"/>
  <c r="F80" i="2"/>
  <c r="M84" i="4"/>
  <c r="M79" i="4"/>
  <c r="I84" i="4"/>
  <c r="I79" i="4"/>
  <c r="E74" i="7"/>
  <c r="M74" i="7"/>
  <c r="M69" i="7"/>
  <c r="I74" i="7"/>
  <c r="I69" i="7"/>
  <c r="E74" i="8"/>
  <c r="E69" i="8"/>
  <c r="L74" i="8"/>
  <c r="L69" i="8"/>
  <c r="G74" i="8"/>
  <c r="G69" i="8"/>
  <c r="M76" i="9"/>
  <c r="L73" i="10"/>
  <c r="L66" i="10"/>
  <c r="K73" i="10"/>
  <c r="K66" i="10"/>
  <c r="G73" i="10"/>
  <c r="G66" i="10"/>
  <c r="E73" i="10"/>
  <c r="E66" i="10"/>
  <c r="N73" i="10"/>
  <c r="N66" i="10"/>
  <c r="J73" i="10"/>
  <c r="J66" i="10"/>
  <c r="F73" i="10"/>
  <c r="F66" i="10"/>
  <c r="H73" i="10"/>
  <c r="H66" i="10"/>
  <c r="O73" i="10"/>
  <c r="O66" i="10"/>
  <c r="M73" i="10"/>
  <c r="M66" i="10"/>
  <c r="I73" i="10"/>
  <c r="I66" i="10"/>
  <c r="N74" i="8"/>
  <c r="J76" i="9"/>
  <c r="J74" i="8"/>
  <c r="J77" i="6"/>
  <c r="J73" i="5"/>
  <c r="J78" i="3"/>
  <c r="O73" i="5"/>
  <c r="K73" i="5"/>
  <c r="G73" i="5"/>
  <c r="E77" i="6"/>
  <c r="L77" i="6"/>
  <c r="H77" i="6"/>
  <c r="N74" i="7"/>
  <c r="J74" i="7"/>
  <c r="F74" i="7"/>
  <c r="E76" i="9"/>
  <c r="L76" i="9"/>
  <c r="H76" i="9"/>
  <c r="E78" i="3"/>
  <c r="L78" i="3"/>
  <c r="H78" i="3"/>
  <c r="O74" i="8"/>
  <c r="K74" i="8"/>
  <c r="F74" i="8"/>
</calcChain>
</file>

<file path=xl/sharedStrings.xml><?xml version="1.0" encoding="utf-8"?>
<sst xmlns="http://schemas.openxmlformats.org/spreadsheetml/2006/main" count="1159" uniqueCount="313">
  <si>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</si>
  <si>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</si>
  <si>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</si>
  <si>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</si>
  <si>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</si>
  <si>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</si>
  <si>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</si>
  <si>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</si>
  <si>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</si>
  <si>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</si>
  <si>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</si>
  <si>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</si>
  <si>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</si>
  <si>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</si>
  <si>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</si>
  <si>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</si>
  <si>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</si>
  <si>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Сыр Голландский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</si>
  <si>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</si>
  <si>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</si>
  <si>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</si>
  <si>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</si>
  <si>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</si>
  <si>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</si>
  <si>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</si>
  <si>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</si>
  <si>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</si>
  <si>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</si>
  <si>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</si>
  <si>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</si>
  <si>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</si>
  <si>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</si>
  <si>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</si>
  <si>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150/20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</si>
  <si>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</si>
  <si>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</si>
  <si>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</si>
  <si>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</si>
  <si>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</si>
  <si>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Макаронные изделия</t>
  </si>
  <si>
    <t>200/15</t>
  </si>
  <si>
    <t xml:space="preserve">Суп картофельный с горохом </t>
  </si>
  <si>
    <t>Цыплята тушенные в соусе</t>
  </si>
  <si>
    <t>75/75</t>
  </si>
  <si>
    <t>Омлет натуральный</t>
  </si>
  <si>
    <t>Сыр</t>
  </si>
  <si>
    <t>Кофейный напиток</t>
  </si>
  <si>
    <t>150/5</t>
  </si>
  <si>
    <t xml:space="preserve">Салат из моркови </t>
  </si>
  <si>
    <t>Жаркое по-домашнему</t>
  </si>
  <si>
    <t>Винегрет овощной</t>
  </si>
  <si>
    <t>Суп из овощей</t>
  </si>
  <si>
    <t>Салат из б/к капуста</t>
  </si>
  <si>
    <t>Сосиска молочная отварная</t>
  </si>
  <si>
    <t xml:space="preserve">Котлета куриная под соусом </t>
  </si>
  <si>
    <t xml:space="preserve">Омлет натуральный </t>
  </si>
  <si>
    <t xml:space="preserve">Борщ из свежей капусты </t>
  </si>
  <si>
    <t xml:space="preserve">Каша геркулесовая молочная </t>
  </si>
  <si>
    <t xml:space="preserve">Яйцо вареное </t>
  </si>
  <si>
    <t xml:space="preserve">Какао на молоке </t>
  </si>
  <si>
    <t>Икра из кабачков консервированная</t>
  </si>
  <si>
    <t>Гуляш мясной</t>
  </si>
  <si>
    <t xml:space="preserve">Макаронные изделия отварные </t>
  </si>
  <si>
    <t>Пудинг из творога (запеченный)</t>
  </si>
  <si>
    <t>200/15/17</t>
  </si>
  <si>
    <t>Рассольник петербургский</t>
  </si>
  <si>
    <t>75/50</t>
  </si>
  <si>
    <t>Суп с консервиров. бобовыми(фасолью)</t>
  </si>
  <si>
    <t xml:space="preserve">Рыба припущенная с овощами </t>
  </si>
  <si>
    <t>Картофельное пюре</t>
  </si>
  <si>
    <t>Суп картофельный с макаронными изделиями</t>
  </si>
  <si>
    <t>Капуста тушенная</t>
  </si>
  <si>
    <t>80/75</t>
  </si>
  <si>
    <t>Молоко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</si>
  <si>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</si>
  <si>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</si>
  <si>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</si>
  <si>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</si>
  <si>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</si>
  <si>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</si>
  <si>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</si>
  <si>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</si>
  <si>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</si>
  <si>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</si>
  <si>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</si>
  <si>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</si>
  <si>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</si>
  <si>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</si>
  <si>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</si>
  <si>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</si>
  <si>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</si>
  <si>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</si>
  <si>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</si>
  <si>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1/10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</si>
  <si>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</si>
  <si>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</si>
  <si>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</si>
  <si>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</si>
  <si>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</si>
  <si>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</si>
  <si>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</si>
  <si>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</si>
  <si>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</si>
  <si>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</si>
  <si>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</si>
  <si>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</si>
  <si>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</si>
  <si>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</si>
  <si>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</si>
  <si>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</si>
  <si>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</si>
  <si>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</si>
  <si>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</si>
  <si>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</si>
  <si>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</si>
  <si>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</si>
  <si>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</si>
  <si>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</si>
  <si>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</si>
  <si>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</si>
  <si>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</si>
  <si>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</si>
  <si>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</si>
  <si>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</si>
  <si>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</si>
  <si>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</si>
  <si>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</si>
  <si>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</si>
  <si>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>сыр Голландский</t>
  </si>
  <si>
    <t xml:space="preserve">макаронные изделия </t>
  </si>
  <si>
    <t>сосиска молочная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</si>
  <si>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</si>
  <si>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</si>
  <si>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</si>
  <si>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</si>
  <si>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</si>
  <si>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</si>
  <si>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</si>
  <si>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</si>
  <si>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</si>
  <si>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</si>
  <si>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</si>
  <si>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</si>
  <si>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1 шт</t>
  </si>
  <si>
    <t>Кисель</t>
  </si>
  <si>
    <t>Яйцо вареное</t>
  </si>
  <si>
    <t>1шт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</si>
  <si>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</si>
  <si>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</si>
  <si>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</si>
  <si>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</si>
  <si>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</si>
  <si>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</si>
  <si>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</si>
  <si>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</si>
  <si>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</si>
  <si>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</si>
  <si>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</si>
  <si>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Масло растительное</t>
  </si>
  <si>
    <t>Сахар</t>
  </si>
  <si>
    <t>Хлеб пшеничный</t>
  </si>
  <si>
    <t>Морковь</t>
  </si>
  <si>
    <t>Аскорбиновая кислота</t>
  </si>
  <si>
    <t>Соль йодированая</t>
  </si>
  <si>
    <t>Макароны</t>
  </si>
  <si>
    <t>Лимон</t>
  </si>
  <si>
    <t>Минтай</t>
  </si>
  <si>
    <t>Сосиска</t>
  </si>
  <si>
    <t>Лимон. Кислота</t>
  </si>
  <si>
    <t>Гречка</t>
  </si>
  <si>
    <t>Компот. Смесь</t>
  </si>
  <si>
    <t>Чайная заварка</t>
  </si>
  <si>
    <t>22,8</t>
  </si>
  <si>
    <t>Томат паста</t>
  </si>
  <si>
    <t>Салат из свежих огурцов</t>
  </si>
  <si>
    <t>огурец</t>
  </si>
  <si>
    <t>растительное масло</t>
  </si>
  <si>
    <t>Салат витаминный</t>
  </si>
  <si>
    <t>капуста свежая</t>
  </si>
  <si>
    <t>перец сладкий</t>
  </si>
  <si>
    <t>яблоки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</si>
  <si>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</si>
  <si>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</si>
  <si>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</si>
  <si>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</si>
  <si>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</si>
  <si>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</si>
  <si>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</si>
  <si>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</si>
  <si>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</si>
  <si>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</si>
  <si>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</si>
  <si>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</si>
  <si>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</si>
  <si>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</si>
  <si>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</si>
  <si>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</si>
  <si>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</si>
  <si>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</si>
  <si>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</si>
  <si>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</si>
  <si>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</si>
  <si>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</si>
  <si>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брутто,г</t>
  </si>
  <si>
    <t>нетто,г</t>
  </si>
  <si>
    <t>Всего за завтрак и обед</t>
  </si>
  <si>
    <t>73-78,1</t>
  </si>
  <si>
    <t>74,7-93,3</t>
  </si>
  <si>
    <t>16-17,3</t>
  </si>
  <si>
    <t>30-40</t>
  </si>
  <si>
    <t>10-10,7</t>
  </si>
  <si>
    <t>160,4-214</t>
  </si>
  <si>
    <t>80-100</t>
  </si>
  <si>
    <t>8</t>
  </si>
  <si>
    <t>20,6-25,8</t>
  </si>
  <si>
    <t>15,3-16,3</t>
  </si>
  <si>
    <t>11,3-12,1</t>
  </si>
  <si>
    <t>11,3-10,7</t>
  </si>
  <si>
    <t>50-66,7</t>
  </si>
  <si>
    <t>40-42,6</t>
  </si>
  <si>
    <t>20-26,7</t>
  </si>
  <si>
    <t>40-42,7</t>
  </si>
  <si>
    <t>75-100</t>
  </si>
  <si>
    <t>4,5-4,7</t>
  </si>
  <si>
    <t>4</t>
  </si>
  <si>
    <t>№42 СР 2005</t>
  </si>
  <si>
    <t>№33 СР 2005</t>
  </si>
  <si>
    <t>№608 СР 2005</t>
  </si>
  <si>
    <t>№688 СР 2005</t>
  </si>
  <si>
    <t>№868 СР 2005</t>
  </si>
  <si>
    <t>№424 СР 2005</t>
  </si>
  <si>
    <t>№469  СР 2005</t>
  </si>
  <si>
    <t>№943 СР 2005</t>
  </si>
  <si>
    <t>№13 СР 2005</t>
  </si>
  <si>
    <t>№187 СР 2005</t>
  </si>
  <si>
    <t>№511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</si>
  <si>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</si>
  <si>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</si>
  <si>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</si>
  <si>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</si>
  <si>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</si>
  <si>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</si>
  <si>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</si>
  <si>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</si>
  <si>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№694 СР 2005</t>
  </si>
  <si>
    <t>№438 СР 2005</t>
  </si>
  <si>
    <t>№951 СР 2005</t>
  </si>
  <si>
    <t>№170 СР 2005</t>
  </si>
  <si>
    <t>№436 СР 2005</t>
  </si>
  <si>
    <t>№870 СР 2005</t>
  </si>
  <si>
    <t>№959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</si>
  <si>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</si>
  <si>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</si>
  <si>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</si>
  <si>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</si>
  <si>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</si>
  <si>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</si>
  <si>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</si>
  <si>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</si>
  <si>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</si>
  <si>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</si>
  <si>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</si>
  <si>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</si>
  <si>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>№168 СР 2010</t>
  </si>
  <si>
    <t xml:space="preserve">День 1 </t>
  </si>
  <si>
    <t>Понедельник</t>
  </si>
  <si>
    <t>№87 СР 2010</t>
  </si>
  <si>
    <t xml:space="preserve">День 2 </t>
  </si>
  <si>
    <t>Вторник</t>
  </si>
  <si>
    <t>Осенне-зимний период (7-11 лет)</t>
  </si>
  <si>
    <t>№3 СР 2007</t>
  </si>
  <si>
    <t>№25 СР 2005</t>
  </si>
  <si>
    <t>День 3</t>
  </si>
  <si>
    <t>Среда</t>
  </si>
  <si>
    <t>№104 СР 2005</t>
  </si>
  <si>
    <t>День 4</t>
  </si>
  <si>
    <t>четверг</t>
  </si>
  <si>
    <t xml:space="preserve">Пятница </t>
  </si>
  <si>
    <t>№100 СР 2005</t>
  </si>
  <si>
    <t>№269 СР 2005</t>
  </si>
  <si>
    <t xml:space="preserve">День 7 </t>
  </si>
  <si>
    <t>День 8</t>
  </si>
  <si>
    <t>№210 СР 2005</t>
  </si>
  <si>
    <t>День 9</t>
  </si>
  <si>
    <t>День 10</t>
  </si>
  <si>
    <t>День 6</t>
  </si>
  <si>
    <t>День 5</t>
  </si>
  <si>
    <t>Утверждаю</t>
  </si>
  <si>
    <t>Руководитель учреждения</t>
  </si>
  <si>
    <t>/Забаева Е.П./ </t>
  </si>
  <si>
    <t>МЕНЮ-ТРЕБОВАНИЕ НА ВЫДАЧУ ПРОДУКТОВ ПИТАНИЯ N __</t>
  </si>
  <si>
    <t>(подпись)</t>
  </si>
  <si>
    <t>(расшифровка подписи)</t>
  </si>
  <si>
    <t>"___" ________________________ 20___ г.</t>
  </si>
  <si>
    <t>Коды категорий довольствующихся (группы)</t>
  </si>
  <si>
    <t>Плановая стоимость одного дня, руб</t>
  </si>
  <si>
    <t>Численность довольствующихся по плановой стоимости одного дня</t>
  </si>
  <si>
    <t>Плановая стоимость на всех довольствующихся, руб.</t>
  </si>
  <si>
    <t>Фактическая стоимость, руб.</t>
  </si>
  <si>
    <t>Численность персонала, чел</t>
  </si>
  <si>
    <t>КОДЫ</t>
  </si>
  <si>
    <t>Форма по ОКУД</t>
  </si>
  <si>
    <t>суммарных категорий</t>
  </si>
  <si>
    <t>по плановой стоимости одного дня</t>
  </si>
  <si>
    <t>на "__" ____________________ 20__ г.</t>
  </si>
  <si>
    <t>Дата</t>
  </si>
  <si>
    <t>Учреждение</t>
  </si>
  <si>
    <t> МБОУ «Потьминская СОШ»</t>
  </si>
  <si>
    <t>по ОКПО</t>
  </si>
  <si>
    <t xml:space="preserve">  </t>
  </si>
  <si>
    <t>Всего</t>
  </si>
  <si>
    <t>филе индейки</t>
  </si>
  <si>
    <t xml:space="preserve">Шницель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</si>
</sst>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3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6" fillId="0" borderId="1" xfId="0" applyFont="1" applyBorder="1"/>
    <xf numFmtId="0" fontId="6" fillId="0" borderId="1" xfId="0" applyFont="1" applyFill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6" fillId="0" borderId="1" xfId="0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/>
    <xf numFmtId="0" fontId="2" fillId="0" borderId="4" xfId="0" applyFont="1" applyBorder="1"/>
    <xf numFmtId="0" fontId="1" fillId="0" borderId="1" xfId="0" applyFont="1" applyBorder="1" applyAlignment="1"/>
    <xf numFmtId="0" fontId="1" fillId="0" borderId="10" xfId="0" applyFont="1" applyFill="1" applyBorder="1"/>
    <xf numFmtId="0" fontId="1" fillId="0" borderId="4" xfId="0" applyFont="1" applyBorder="1" applyAlignment="1">
      <alignment wrapText="1"/>
    </xf>
    <xf numFmtId="0" fontId="1" fillId="0" borderId="4" xfId="0" applyFont="1" applyFill="1" applyBorder="1"/>
    <xf numFmtId="0" fontId="0" fillId="0" borderId="6" xfId="0" applyBorder="1"/>
    <xf numFmtId="0" fontId="1" fillId="0" borderId="8" xfId="0" applyFont="1" applyBorder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right" vertical="center" wrapText="1"/>
    </xf>
    <xf numFmtId="0" fontId="11" fillId="0" borderId="19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4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0" fontId="13" fillId="0" borderId="0" xfId="1" applyAlignment="1">
      <alignment horizontal="right" vertical="center" wrapText="1"/>
    </xf>
    <xf numFmtId="0" fontId="13" fillId="0" borderId="19" xfId="1" applyBorder="1" applyAlignment="1">
      <alignment horizontal="right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8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eferent.ru/1/121733?l0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referent.ru/1/121733?l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referent.ru/1/121733?l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referent.ru/1/121733?l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referent.ru/1/121733?l0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referent.ru/1/121733?l0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eferent.ru/1/121733?l0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referent.ru/1/121733?l0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referent.ru/1/121733?l0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referent.ru/1/121733?l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4"/>
  <sheetViews>
    <sheetView workbookViewId="0">
      <selection activeCell="P14" sqref="A1:P14"/>
    </sheetView>
  </sheetViews>
  <sheetFormatPr defaultRowHeight="15" x14ac:dyDescent="0.25"/>
  <cols>
    <col min="1" max="1" width="13.140625" customWidth="1"/>
    <col min="2" max="2" width="40.28515625" customWidth="1"/>
    <col min="3" max="3" width="16.85546875" customWidth="1"/>
    <col min="4" max="4" width="11" customWidth="1"/>
    <col min="5" max="5" width="13.42578125" customWidth="1"/>
    <col min="6" max="6" width="11" customWidth="1"/>
    <col min="7" max="7" width="11.28515625" customWidth="1"/>
    <col min="8" max="8" width="13.85546875" customWidth="1"/>
    <col min="9" max="9" width="7.42578125" customWidth="1"/>
    <col min="10" max="10" width="8.42578125" customWidth="1"/>
    <col min="11" max="11" width="7.28515625" customWidth="1"/>
    <col min="12" max="12" width="9.28515625" customWidth="1"/>
    <col min="13" max="13" width="6.28515625" customWidth="1"/>
    <col min="14" max="14" width="5.5703125" customWidth="1"/>
    <col min="15" max="15" width="5.42578125" customWidth="1"/>
  </cols>
  <sheetData>
    <row r="1" spans="1:16" x14ac:dyDescent="0.25">
      <c r="A1" t="s">
        <v>287</v>
      </c>
    </row>
    <row r="2" spans="1:16" ht="15.75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.75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5.75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7" spans="1:20" ht="15.75" x14ac:dyDescent="0.25">
      <c r="A17" s="66" t="s">
        <v>264</v>
      </c>
      <c r="B17" s="66"/>
    </row>
    <row r="18" spans="1:20" ht="15.75" x14ac:dyDescent="0.25">
      <c r="A18" s="66" t="s">
        <v>265</v>
      </c>
      <c r="B18" s="66"/>
    </row>
    <row r="19" spans="1:20" ht="15.75" x14ac:dyDescent="0.25">
      <c r="A19" s="66" t="s">
        <v>269</v>
      </c>
      <c r="B19" s="67"/>
      <c r="C19" s="1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20" x14ac:dyDescent="0.25">
      <c r="A20" s="121"/>
      <c r="B20" s="114" t="s">
        <v>0</v>
      </c>
      <c r="C20" s="113" t="s">
        <v>202</v>
      </c>
      <c r="D20" s="114"/>
      <c r="E20" s="127" t="s">
        <v>1</v>
      </c>
      <c r="F20" s="127"/>
      <c r="G20" s="127"/>
      <c r="H20" s="128" t="s">
        <v>14</v>
      </c>
      <c r="I20" s="127" t="s">
        <v>2</v>
      </c>
      <c r="J20" s="127"/>
      <c r="K20" s="127"/>
      <c r="L20" s="127" t="s">
        <v>3</v>
      </c>
      <c r="M20" s="127"/>
      <c r="N20" s="127"/>
      <c r="O20" s="127"/>
    </row>
    <row r="21" spans="1:20" x14ac:dyDescent="0.25">
      <c r="A21" s="122"/>
      <c r="B21" s="114"/>
      <c r="C21" s="38" t="s">
        <v>203</v>
      </c>
      <c r="D21" s="56" t="s">
        <v>204</v>
      </c>
      <c r="E21" s="5" t="s">
        <v>4</v>
      </c>
      <c r="F21" s="5" t="s">
        <v>5</v>
      </c>
      <c r="G21" s="5" t="s">
        <v>6</v>
      </c>
      <c r="H21" s="129"/>
      <c r="I21" s="6" t="s">
        <v>7</v>
      </c>
      <c r="J21" s="6" t="s">
        <v>8</v>
      </c>
      <c r="K21" s="6" t="s">
        <v>9</v>
      </c>
      <c r="L21" s="6" t="s">
        <v>10</v>
      </c>
      <c r="M21" s="6" t="s">
        <v>11</v>
      </c>
      <c r="N21" s="6" t="s">
        <v>12</v>
      </c>
      <c r="O21" s="6" t="s">
        <v>13</v>
      </c>
    </row>
    <row r="22" spans="1:20" x14ac:dyDescent="0.25">
      <c r="A22" s="113" t="s">
        <v>15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</row>
    <row r="23" spans="1:20" x14ac:dyDescent="0.25">
      <c r="A23" s="121" t="s">
        <v>263</v>
      </c>
      <c r="B23" s="54" t="s">
        <v>16</v>
      </c>
      <c r="C23" s="113" t="s">
        <v>30</v>
      </c>
      <c r="D23" s="114"/>
      <c r="E23" s="8">
        <v>3.82</v>
      </c>
      <c r="F23" s="8">
        <v>9.1910000000000007</v>
      </c>
      <c r="G23" s="8">
        <v>21.893000000000001</v>
      </c>
      <c r="H23" s="8">
        <v>199.75</v>
      </c>
      <c r="I23" s="8">
        <v>5.3999999999999999E-2</v>
      </c>
      <c r="J23" s="8">
        <v>0.39</v>
      </c>
      <c r="K23" s="8">
        <v>9.2999999999999999E-2</v>
      </c>
      <c r="L23" s="8">
        <v>147.416</v>
      </c>
      <c r="M23" s="8">
        <v>173.19900000000001</v>
      </c>
      <c r="N23" s="8">
        <v>19.760000000000002</v>
      </c>
      <c r="O23" s="8">
        <v>0.23100000000000001</v>
      </c>
    </row>
    <row r="24" spans="1:20" x14ac:dyDescent="0.25">
      <c r="A24" s="123"/>
      <c r="B24" s="55" t="s">
        <v>127</v>
      </c>
      <c r="C24" s="62">
        <v>44.4</v>
      </c>
      <c r="D24" s="7">
        <v>44.4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120"/>
      <c r="R24" s="120"/>
      <c r="S24" s="120"/>
      <c r="T24" s="44"/>
    </row>
    <row r="25" spans="1:20" x14ac:dyDescent="0.25">
      <c r="A25" s="123"/>
      <c r="B25" s="55" t="s">
        <v>89</v>
      </c>
      <c r="C25" s="62">
        <v>6</v>
      </c>
      <c r="D25" s="7">
        <v>6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120"/>
      <c r="R25" s="120"/>
      <c r="S25" s="120"/>
      <c r="T25" s="44"/>
    </row>
    <row r="26" spans="1:20" x14ac:dyDescent="0.25">
      <c r="A26" s="123"/>
      <c r="B26" s="55" t="s">
        <v>85</v>
      </c>
      <c r="C26" s="62">
        <v>164</v>
      </c>
      <c r="D26" s="7">
        <v>164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120"/>
      <c r="R26" s="120"/>
      <c r="S26" s="120"/>
      <c r="T26" s="44"/>
    </row>
    <row r="27" spans="1:20" x14ac:dyDescent="0.25">
      <c r="A27" s="123"/>
      <c r="B27" s="55" t="s">
        <v>74</v>
      </c>
      <c r="C27" s="62">
        <v>5</v>
      </c>
      <c r="D27" s="7">
        <v>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120"/>
      <c r="R27" s="120"/>
      <c r="S27" s="120"/>
      <c r="T27" s="44"/>
    </row>
    <row r="28" spans="1:20" x14ac:dyDescent="0.25">
      <c r="A28" s="122"/>
      <c r="B28" s="55" t="s">
        <v>148</v>
      </c>
      <c r="C28" s="62">
        <v>0.3</v>
      </c>
      <c r="D28" s="7">
        <v>0.3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120"/>
      <c r="R28" s="120"/>
      <c r="S28" s="120"/>
      <c r="T28" s="45"/>
    </row>
    <row r="29" spans="1:20" x14ac:dyDescent="0.25">
      <c r="A29" s="121" t="s">
        <v>225</v>
      </c>
      <c r="B29" s="54" t="s">
        <v>17</v>
      </c>
      <c r="C29" s="113">
        <v>15</v>
      </c>
      <c r="D29" s="114"/>
      <c r="E29" s="8">
        <v>3.48</v>
      </c>
      <c r="F29" s="8">
        <v>4.43</v>
      </c>
      <c r="G29" s="8">
        <v>0</v>
      </c>
      <c r="H29" s="8">
        <v>54.6</v>
      </c>
      <c r="I29" s="8">
        <v>0.01</v>
      </c>
      <c r="J29" s="8">
        <v>0.11</v>
      </c>
      <c r="K29" s="8">
        <v>4.7999999999999996E-3</v>
      </c>
      <c r="L29" s="8">
        <v>132</v>
      </c>
      <c r="M29" s="8">
        <v>75</v>
      </c>
      <c r="N29" s="8">
        <v>5.25</v>
      </c>
      <c r="O29" s="8">
        <v>0.15</v>
      </c>
      <c r="Q29" s="120"/>
      <c r="R29" s="120"/>
      <c r="S29" s="120"/>
      <c r="T29" s="45"/>
    </row>
    <row r="30" spans="1:20" x14ac:dyDescent="0.25">
      <c r="A30" s="122"/>
      <c r="B30" s="55" t="s">
        <v>128</v>
      </c>
      <c r="C30" s="62">
        <v>15.9</v>
      </c>
      <c r="D30" s="7">
        <v>15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120"/>
      <c r="R30" s="120"/>
      <c r="S30" s="120"/>
      <c r="T30" s="45"/>
    </row>
    <row r="31" spans="1:20" s="10" customFormat="1" x14ac:dyDescent="0.25">
      <c r="A31" s="124" t="s">
        <v>250</v>
      </c>
      <c r="B31" s="54" t="s">
        <v>18</v>
      </c>
      <c r="C31" s="113">
        <v>200</v>
      </c>
      <c r="D31" s="114"/>
      <c r="E31" s="8">
        <v>3.52</v>
      </c>
      <c r="F31" s="8">
        <v>3.72</v>
      </c>
      <c r="G31" s="8">
        <v>25.49</v>
      </c>
      <c r="H31" s="8">
        <v>145.19999999999999</v>
      </c>
      <c r="I31" s="8">
        <v>0.01</v>
      </c>
      <c r="J31" s="8">
        <v>1.3</v>
      </c>
      <c r="K31" s="8">
        <v>0.01</v>
      </c>
      <c r="L31" s="8">
        <v>122</v>
      </c>
      <c r="M31" s="8">
        <v>90</v>
      </c>
      <c r="N31" s="8">
        <v>14</v>
      </c>
      <c r="O31" s="8">
        <v>0.56000000000000005</v>
      </c>
      <c r="Q31" s="120"/>
      <c r="R31" s="120"/>
      <c r="S31" s="120"/>
      <c r="T31" s="45"/>
    </row>
    <row r="32" spans="1:20" x14ac:dyDescent="0.25">
      <c r="A32" s="125"/>
      <c r="B32" s="55" t="s">
        <v>76</v>
      </c>
      <c r="C32" s="62">
        <v>4</v>
      </c>
      <c r="D32" s="7">
        <v>4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120"/>
      <c r="R32" s="120"/>
      <c r="S32" s="120"/>
      <c r="T32" s="45"/>
    </row>
    <row r="33" spans="1:20" x14ac:dyDescent="0.25">
      <c r="A33" s="125"/>
      <c r="B33" s="55" t="s">
        <v>85</v>
      </c>
      <c r="C33" s="62">
        <v>180</v>
      </c>
      <c r="D33" s="7">
        <v>180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120"/>
      <c r="R33" s="120"/>
      <c r="S33" s="120"/>
      <c r="T33" s="45"/>
    </row>
    <row r="34" spans="1:20" x14ac:dyDescent="0.25">
      <c r="A34" s="126"/>
      <c r="B34" s="55" t="s">
        <v>89</v>
      </c>
      <c r="C34" s="62">
        <v>20</v>
      </c>
      <c r="D34" s="7">
        <v>20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120"/>
      <c r="R34" s="120"/>
      <c r="S34" s="120"/>
      <c r="T34" s="45"/>
    </row>
    <row r="35" spans="1:20" x14ac:dyDescent="0.25">
      <c r="A35" s="31"/>
      <c r="B35" s="54" t="s">
        <v>19</v>
      </c>
      <c r="C35" s="113">
        <v>50</v>
      </c>
      <c r="D35" s="114"/>
      <c r="E35" s="19">
        <v>3.8</v>
      </c>
      <c r="F35" s="24">
        <v>0.45</v>
      </c>
      <c r="G35" s="24">
        <v>24.9</v>
      </c>
      <c r="H35" s="24">
        <v>113.22</v>
      </c>
      <c r="I35" s="24">
        <v>0.08</v>
      </c>
      <c r="J35" s="24">
        <v>0</v>
      </c>
      <c r="K35" s="24">
        <v>0</v>
      </c>
      <c r="L35" s="24">
        <v>13.02</v>
      </c>
      <c r="M35" s="24">
        <v>41.5</v>
      </c>
      <c r="N35" s="24">
        <v>17.53</v>
      </c>
      <c r="O35" s="24">
        <v>0.8</v>
      </c>
      <c r="Q35" s="120"/>
      <c r="R35" s="120"/>
      <c r="S35" s="120"/>
      <c r="T35" s="45"/>
    </row>
    <row r="36" spans="1:20" x14ac:dyDescent="0.25">
      <c r="A36" s="31"/>
      <c r="B36" s="54" t="s">
        <v>134</v>
      </c>
      <c r="C36" s="113">
        <v>100</v>
      </c>
      <c r="D36" s="114"/>
      <c r="E36" s="19">
        <v>0.4</v>
      </c>
      <c r="F36" s="24">
        <v>0.4</v>
      </c>
      <c r="G36" s="24">
        <v>9.8000000000000007</v>
      </c>
      <c r="H36" s="24">
        <v>47</v>
      </c>
      <c r="I36" s="24">
        <v>0.03</v>
      </c>
      <c r="J36" s="24">
        <v>10</v>
      </c>
      <c r="K36" s="24"/>
      <c r="L36" s="24">
        <v>13.05</v>
      </c>
      <c r="M36" s="24">
        <v>11</v>
      </c>
      <c r="N36" s="24">
        <v>9</v>
      </c>
      <c r="O36" s="24">
        <v>2.2000000000000002</v>
      </c>
      <c r="Q36" s="120"/>
      <c r="R36" s="120"/>
      <c r="S36" s="120"/>
      <c r="T36" s="45"/>
    </row>
    <row r="37" spans="1:20" x14ac:dyDescent="0.25">
      <c r="A37" s="31" t="s">
        <v>230</v>
      </c>
      <c r="B37" s="54" t="s">
        <v>142</v>
      </c>
      <c r="C37" s="113" t="s">
        <v>143</v>
      </c>
      <c r="D37" s="114"/>
      <c r="E37" s="19">
        <v>6.1</v>
      </c>
      <c r="F37" s="17">
        <v>5.52</v>
      </c>
      <c r="G37" s="17">
        <v>0.34</v>
      </c>
      <c r="H37" s="17">
        <v>75.36</v>
      </c>
      <c r="I37" s="17">
        <v>0.03</v>
      </c>
      <c r="J37" s="17">
        <v>0</v>
      </c>
      <c r="K37" s="17">
        <v>120</v>
      </c>
      <c r="L37" s="17">
        <v>41</v>
      </c>
      <c r="M37" s="17">
        <v>95.16</v>
      </c>
      <c r="N37" s="17">
        <v>6.64</v>
      </c>
      <c r="O37" s="17">
        <v>1.32</v>
      </c>
      <c r="Q37" s="120"/>
      <c r="R37" s="120"/>
      <c r="S37" s="120"/>
      <c r="T37" s="45"/>
    </row>
    <row r="38" spans="1:20" x14ac:dyDescent="0.25">
      <c r="A38" s="31"/>
      <c r="B38" s="54" t="s">
        <v>20</v>
      </c>
      <c r="C38" s="54"/>
      <c r="D38" s="6"/>
      <c r="E38" s="6">
        <f>E23+E29+E31+E35+E36+E37</f>
        <v>21.12</v>
      </c>
      <c r="F38" s="17">
        <f>F23+F29+F31+F35+F36+F37</f>
        <v>23.710999999999999</v>
      </c>
      <c r="G38" s="17">
        <f t="shared" ref="G38:O38" si="0">G23+G29+G31+G35+G36+G37</f>
        <v>82.422999999999988</v>
      </c>
      <c r="H38" s="17">
        <f t="shared" si="0"/>
        <v>635.13</v>
      </c>
      <c r="I38" s="17">
        <f t="shared" si="0"/>
        <v>0.214</v>
      </c>
      <c r="J38" s="17">
        <f t="shared" si="0"/>
        <v>11.8</v>
      </c>
      <c r="K38" s="17">
        <f t="shared" si="0"/>
        <v>120.1078</v>
      </c>
      <c r="L38" s="17">
        <f t="shared" si="0"/>
        <v>468.48599999999999</v>
      </c>
      <c r="M38" s="17">
        <f t="shared" si="0"/>
        <v>485.85900000000004</v>
      </c>
      <c r="N38" s="17">
        <f t="shared" si="0"/>
        <v>72.180000000000007</v>
      </c>
      <c r="O38" s="17">
        <f t="shared" si="0"/>
        <v>5.2610000000000001</v>
      </c>
      <c r="Q38" s="120"/>
      <c r="R38" s="120"/>
      <c r="S38" s="120"/>
      <c r="T38" s="45"/>
    </row>
    <row r="39" spans="1:20" x14ac:dyDescent="0.25">
      <c r="A39" s="31"/>
      <c r="B39" s="119" t="s">
        <v>21</v>
      </c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4"/>
      <c r="Q39" s="120"/>
      <c r="R39" s="120"/>
      <c r="S39" s="120"/>
      <c r="T39" s="45"/>
    </row>
    <row r="40" spans="1:20" x14ac:dyDescent="0.25">
      <c r="A40" s="121" t="s">
        <v>226</v>
      </c>
      <c r="B40" s="54" t="s">
        <v>22</v>
      </c>
      <c r="C40" s="113">
        <v>60</v>
      </c>
      <c r="D40" s="114"/>
      <c r="E40" s="24">
        <v>0.86</v>
      </c>
      <c r="F40" s="24">
        <v>3.65</v>
      </c>
      <c r="G40" s="24">
        <v>5.05</v>
      </c>
      <c r="H40" s="24">
        <v>56.34</v>
      </c>
      <c r="I40" s="24">
        <v>0.01</v>
      </c>
      <c r="J40" s="24">
        <v>5.7</v>
      </c>
      <c r="K40" s="24">
        <v>0</v>
      </c>
      <c r="L40" s="24">
        <v>21.09</v>
      </c>
      <c r="M40" s="24">
        <v>24.58</v>
      </c>
      <c r="N40" s="24">
        <v>12.54</v>
      </c>
      <c r="O40" s="24">
        <v>0.8</v>
      </c>
      <c r="Q40" s="120"/>
      <c r="R40" s="120"/>
      <c r="S40" s="120"/>
      <c r="T40" s="45"/>
    </row>
    <row r="41" spans="1:20" x14ac:dyDescent="0.25">
      <c r="A41" s="123"/>
      <c r="B41" s="55" t="s">
        <v>77</v>
      </c>
      <c r="C41" s="62" t="s">
        <v>206</v>
      </c>
      <c r="D41" s="7">
        <v>57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Q41" s="120"/>
      <c r="R41" s="120"/>
      <c r="S41" s="120"/>
      <c r="T41" s="45"/>
    </row>
    <row r="42" spans="1:20" x14ac:dyDescent="0.25">
      <c r="A42" s="122"/>
      <c r="B42" s="55" t="s">
        <v>78</v>
      </c>
      <c r="C42" s="62">
        <v>5</v>
      </c>
      <c r="D42" s="7">
        <v>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Q42" s="46"/>
      <c r="R42" s="46"/>
      <c r="S42" s="46"/>
      <c r="T42" s="45"/>
    </row>
    <row r="43" spans="1:20" x14ac:dyDescent="0.25">
      <c r="A43" s="121" t="s">
        <v>266</v>
      </c>
      <c r="B43" s="54" t="s">
        <v>26</v>
      </c>
      <c r="C43" s="113">
        <v>200</v>
      </c>
      <c r="D43" s="114"/>
      <c r="E43" s="8">
        <v>6.89</v>
      </c>
      <c r="F43" s="8">
        <v>6.72</v>
      </c>
      <c r="G43" s="8">
        <v>11.47</v>
      </c>
      <c r="H43" s="8">
        <v>133.80000000000001</v>
      </c>
      <c r="I43" s="8">
        <v>0.08</v>
      </c>
      <c r="J43" s="8">
        <v>7.29</v>
      </c>
      <c r="K43" s="8">
        <v>12</v>
      </c>
      <c r="L43" s="8">
        <v>36.24</v>
      </c>
      <c r="M43" s="8">
        <v>141.22</v>
      </c>
      <c r="N43" s="8">
        <v>37.880000000000003</v>
      </c>
      <c r="O43" s="8">
        <v>1.01</v>
      </c>
      <c r="Q43" s="120"/>
      <c r="R43" s="120"/>
      <c r="S43" s="120"/>
      <c r="T43" s="45"/>
    </row>
    <row r="44" spans="1:20" x14ac:dyDescent="0.25">
      <c r="A44" s="123"/>
      <c r="B44" s="55" t="s">
        <v>79</v>
      </c>
      <c r="C44" s="62" t="s">
        <v>207</v>
      </c>
      <c r="D44" s="7">
        <v>56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Q44" s="120"/>
      <c r="R44" s="120"/>
      <c r="S44" s="120"/>
      <c r="T44" s="45"/>
    </row>
    <row r="45" spans="1:20" x14ac:dyDescent="0.25">
      <c r="A45" s="123"/>
      <c r="B45" s="55" t="s">
        <v>80</v>
      </c>
      <c r="C45" s="62" t="s">
        <v>208</v>
      </c>
      <c r="D45" s="7">
        <v>13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Q45" s="120"/>
      <c r="R45" s="120"/>
      <c r="S45" s="120"/>
      <c r="T45" s="45"/>
    </row>
    <row r="46" spans="1:20" x14ac:dyDescent="0.25">
      <c r="A46" s="123"/>
      <c r="B46" s="55" t="s">
        <v>81</v>
      </c>
      <c r="C46" s="62">
        <v>7.6</v>
      </c>
      <c r="D46" s="7">
        <v>6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Q46" s="120"/>
      <c r="R46" s="120"/>
      <c r="S46" s="120"/>
      <c r="T46" s="45"/>
    </row>
    <row r="47" spans="1:20" x14ac:dyDescent="0.25">
      <c r="A47" s="123"/>
      <c r="B47" s="55" t="s">
        <v>82</v>
      </c>
      <c r="C47" s="62">
        <v>3</v>
      </c>
      <c r="D47" s="7">
        <v>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Q47" s="120"/>
      <c r="R47" s="120"/>
      <c r="S47" s="120"/>
      <c r="T47" s="45"/>
    </row>
    <row r="48" spans="1:20" x14ac:dyDescent="0.25">
      <c r="A48" s="123"/>
      <c r="B48" s="55" t="s">
        <v>83</v>
      </c>
      <c r="C48" s="62">
        <v>32</v>
      </c>
      <c r="D48" s="7">
        <v>32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Q48" s="120"/>
      <c r="R48" s="120"/>
      <c r="S48" s="120"/>
      <c r="T48" s="45"/>
    </row>
    <row r="49" spans="1:20" x14ac:dyDescent="0.25">
      <c r="A49" s="123"/>
      <c r="B49" s="55" t="s">
        <v>127</v>
      </c>
      <c r="C49" s="62">
        <v>4</v>
      </c>
      <c r="D49" s="7">
        <v>4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Q49" s="120"/>
      <c r="R49" s="120"/>
      <c r="S49" s="120"/>
      <c r="T49" s="45"/>
    </row>
    <row r="50" spans="1:20" x14ac:dyDescent="0.25">
      <c r="A50" s="122"/>
      <c r="B50" s="55" t="s">
        <v>148</v>
      </c>
      <c r="C50" s="62">
        <v>0.5</v>
      </c>
      <c r="D50" s="7">
        <v>0.5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Q50" s="120"/>
      <c r="R50" s="120"/>
      <c r="S50" s="120"/>
      <c r="T50" s="45"/>
    </row>
    <row r="51" spans="1:20" x14ac:dyDescent="0.25">
      <c r="A51" s="121" t="s">
        <v>227</v>
      </c>
      <c r="B51" s="54" t="s">
        <v>23</v>
      </c>
      <c r="C51" s="113">
        <v>80</v>
      </c>
      <c r="D51" s="114"/>
      <c r="E51" s="8">
        <v>12.44</v>
      </c>
      <c r="F51" s="8">
        <v>9.24</v>
      </c>
      <c r="G51" s="8">
        <v>12.56</v>
      </c>
      <c r="H51" s="8">
        <v>183</v>
      </c>
      <c r="I51" s="8">
        <v>0.08</v>
      </c>
      <c r="J51" s="8">
        <v>0.12</v>
      </c>
      <c r="K51" s="8">
        <v>23</v>
      </c>
      <c r="L51" s="8">
        <v>35</v>
      </c>
      <c r="M51" s="8">
        <v>133.1</v>
      </c>
      <c r="N51" s="8">
        <v>25.7</v>
      </c>
      <c r="O51" s="8">
        <v>1.2</v>
      </c>
    </row>
    <row r="52" spans="1:20" x14ac:dyDescent="0.25">
      <c r="A52" s="123"/>
      <c r="B52" s="55" t="s">
        <v>84</v>
      </c>
      <c r="C52" s="62">
        <v>65</v>
      </c>
      <c r="D52" s="7">
        <v>51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20" x14ac:dyDescent="0.25">
      <c r="A53" s="123"/>
      <c r="B53" s="55" t="s">
        <v>85</v>
      </c>
      <c r="C53" s="62">
        <v>14</v>
      </c>
      <c r="D53" s="7">
        <v>10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20" x14ac:dyDescent="0.25">
      <c r="A54" s="123"/>
      <c r="B54" s="55" t="s">
        <v>126</v>
      </c>
      <c r="C54" s="62">
        <v>14</v>
      </c>
      <c r="D54" s="7">
        <v>14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20" x14ac:dyDescent="0.25">
      <c r="A55" s="123"/>
      <c r="B55" s="55" t="s">
        <v>81</v>
      </c>
      <c r="C55" s="62">
        <v>7</v>
      </c>
      <c r="D55" s="7">
        <v>7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20" x14ac:dyDescent="0.25">
      <c r="A56" s="123"/>
      <c r="B56" s="55" t="s">
        <v>86</v>
      </c>
      <c r="C56" s="62">
        <v>8</v>
      </c>
      <c r="D56" s="7">
        <v>8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20" x14ac:dyDescent="0.25">
      <c r="A57" s="123"/>
      <c r="B57" s="55" t="s">
        <v>148</v>
      </c>
      <c r="C57" s="62">
        <v>0.5</v>
      </c>
      <c r="D57" s="7">
        <v>0.5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20" x14ac:dyDescent="0.25">
      <c r="A58" s="122"/>
      <c r="B58" s="55" t="s">
        <v>78</v>
      </c>
      <c r="C58" s="62">
        <v>5</v>
      </c>
      <c r="D58" s="7">
        <v>5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20" x14ac:dyDescent="0.25">
      <c r="A59" s="121" t="s">
        <v>228</v>
      </c>
      <c r="B59" s="54" t="s">
        <v>24</v>
      </c>
      <c r="C59" s="113">
        <v>150</v>
      </c>
      <c r="D59" s="114"/>
      <c r="E59" s="8">
        <v>5.52</v>
      </c>
      <c r="F59" s="8">
        <v>4.5199999999999996</v>
      </c>
      <c r="G59" s="8">
        <v>26.45</v>
      </c>
      <c r="H59" s="8">
        <v>168.45</v>
      </c>
      <c r="I59" s="8">
        <v>0.06</v>
      </c>
      <c r="J59" s="8">
        <v>0</v>
      </c>
      <c r="K59" s="8">
        <v>21</v>
      </c>
      <c r="L59" s="8">
        <v>4.8600000000000003</v>
      </c>
      <c r="M59" s="8">
        <v>37.17</v>
      </c>
      <c r="N59" s="8">
        <v>21.12</v>
      </c>
      <c r="O59" s="8">
        <v>1.1100000000000001</v>
      </c>
    </row>
    <row r="60" spans="1:20" x14ac:dyDescent="0.25">
      <c r="A60" s="123"/>
      <c r="B60" s="55" t="s">
        <v>75</v>
      </c>
      <c r="C60" s="62">
        <v>0.3</v>
      </c>
      <c r="D60" s="7">
        <v>0.3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20" x14ac:dyDescent="0.25">
      <c r="A61" s="123"/>
      <c r="B61" s="55" t="s">
        <v>129</v>
      </c>
      <c r="C61" s="62">
        <v>51</v>
      </c>
      <c r="D61" s="7">
        <v>51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20" x14ac:dyDescent="0.25">
      <c r="A62" s="122"/>
      <c r="B62" s="55" t="s">
        <v>74</v>
      </c>
      <c r="C62" s="62">
        <v>5.3</v>
      </c>
      <c r="D62" s="7">
        <v>5.3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20" x14ac:dyDescent="0.25">
      <c r="A63" s="130" t="s">
        <v>229</v>
      </c>
      <c r="B63" s="54" t="s">
        <v>149</v>
      </c>
      <c r="C63" s="113">
        <v>200</v>
      </c>
      <c r="D63" s="114"/>
      <c r="E63" s="8">
        <v>0.04</v>
      </c>
      <c r="F63" s="8">
        <v>0</v>
      </c>
      <c r="G63" s="8">
        <v>24.76</v>
      </c>
      <c r="H63" s="8">
        <v>94.2</v>
      </c>
      <c r="I63" s="8">
        <v>0.01</v>
      </c>
      <c r="J63" s="8">
        <v>0.16800000000000001</v>
      </c>
      <c r="K63" s="8">
        <v>0</v>
      </c>
      <c r="L63" s="8">
        <v>6.4</v>
      </c>
      <c r="M63" s="8">
        <v>3.6</v>
      </c>
      <c r="N63" s="8">
        <v>0</v>
      </c>
      <c r="O63" s="8">
        <v>0.18</v>
      </c>
    </row>
    <row r="64" spans="1:20" x14ac:dyDescent="0.25">
      <c r="A64" s="131"/>
      <c r="B64" s="55" t="s">
        <v>87</v>
      </c>
      <c r="C64" s="62">
        <v>20</v>
      </c>
      <c r="D64" s="7">
        <v>20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x14ac:dyDescent="0.25">
      <c r="A65" s="132"/>
      <c r="B65" s="55" t="s">
        <v>89</v>
      </c>
      <c r="C65" s="62">
        <v>20</v>
      </c>
      <c r="D65" s="7">
        <v>20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x14ac:dyDescent="0.25">
      <c r="A66" s="31"/>
      <c r="B66" s="54" t="s">
        <v>19</v>
      </c>
      <c r="C66" s="113">
        <v>50</v>
      </c>
      <c r="D66" s="114"/>
      <c r="E66" s="19">
        <v>3.8</v>
      </c>
      <c r="F66" s="24">
        <v>0.45</v>
      </c>
      <c r="G66" s="24">
        <v>24.9</v>
      </c>
      <c r="H66" s="24">
        <v>113.22</v>
      </c>
      <c r="I66" s="24">
        <v>0.08</v>
      </c>
      <c r="J66" s="24">
        <v>0</v>
      </c>
      <c r="K66" s="24">
        <v>0</v>
      </c>
      <c r="L66" s="24">
        <v>13.02</v>
      </c>
      <c r="M66" s="24">
        <v>41.5</v>
      </c>
      <c r="N66" s="24">
        <v>17.53</v>
      </c>
      <c r="O66" s="24">
        <v>0.8</v>
      </c>
    </row>
    <row r="67" spans="1:15" x14ac:dyDescent="0.25">
      <c r="A67" s="31"/>
      <c r="B67" s="54" t="s">
        <v>25</v>
      </c>
      <c r="C67" s="113">
        <v>50</v>
      </c>
      <c r="D67" s="114"/>
      <c r="E67" s="8">
        <v>2.75</v>
      </c>
      <c r="F67" s="8">
        <v>0.5</v>
      </c>
      <c r="G67" s="8">
        <v>17</v>
      </c>
      <c r="H67" s="8">
        <v>85</v>
      </c>
      <c r="I67" s="8">
        <v>0.09</v>
      </c>
      <c r="J67" s="8">
        <v>0</v>
      </c>
      <c r="K67" s="8">
        <v>0</v>
      </c>
      <c r="L67" s="8">
        <v>10.5</v>
      </c>
      <c r="M67" s="8">
        <v>87</v>
      </c>
      <c r="N67" s="8">
        <v>28.5</v>
      </c>
      <c r="O67" s="8">
        <v>1.8</v>
      </c>
    </row>
    <row r="68" spans="1:15" x14ac:dyDescent="0.25">
      <c r="A68" s="31"/>
      <c r="B68" s="54" t="s">
        <v>27</v>
      </c>
      <c r="C68" s="115"/>
      <c r="D68" s="116"/>
      <c r="E68" s="6">
        <f t="shared" ref="E68:O68" si="1">SUM(E43:E67)</f>
        <v>31.439999999999998</v>
      </c>
      <c r="F68" s="6">
        <f t="shared" si="1"/>
        <v>21.43</v>
      </c>
      <c r="G68" s="6">
        <f t="shared" si="1"/>
        <v>117.14000000000001</v>
      </c>
      <c r="H68" s="6">
        <f t="shared" si="1"/>
        <v>777.67000000000007</v>
      </c>
      <c r="I68" s="6">
        <f t="shared" si="1"/>
        <v>0.4</v>
      </c>
      <c r="J68" s="6">
        <f t="shared" si="1"/>
        <v>7.5780000000000003</v>
      </c>
      <c r="K68" s="6">
        <f t="shared" si="1"/>
        <v>56</v>
      </c>
      <c r="L68" s="6">
        <f t="shared" si="1"/>
        <v>106.02000000000001</v>
      </c>
      <c r="M68" s="6">
        <f t="shared" si="1"/>
        <v>443.59000000000003</v>
      </c>
      <c r="N68" s="6">
        <f t="shared" si="1"/>
        <v>130.73000000000002</v>
      </c>
      <c r="O68" s="6">
        <f t="shared" si="1"/>
        <v>6.1000000000000005</v>
      </c>
    </row>
    <row r="69" spans="1:15" x14ac:dyDescent="0.25">
      <c r="A69" s="31"/>
      <c r="B69" s="5" t="s">
        <v>205</v>
      </c>
      <c r="C69" s="117"/>
      <c r="D69" s="118"/>
      <c r="E69" s="40">
        <f>SUM(E38+E68)</f>
        <v>52.56</v>
      </c>
      <c r="F69" s="40">
        <f t="shared" ref="F69:O69" si="2">SUM(F38+F68)</f>
        <v>45.140999999999998</v>
      </c>
      <c r="G69" s="40">
        <f t="shared" si="2"/>
        <v>199.56299999999999</v>
      </c>
      <c r="H69" s="40">
        <f t="shared" si="2"/>
        <v>1412.8000000000002</v>
      </c>
      <c r="I69" s="40">
        <f t="shared" si="2"/>
        <v>0.61399999999999999</v>
      </c>
      <c r="J69" s="40">
        <f t="shared" si="2"/>
        <v>19.378</v>
      </c>
      <c r="K69" s="40">
        <f t="shared" si="2"/>
        <v>176.1078</v>
      </c>
      <c r="L69" s="40">
        <f t="shared" si="2"/>
        <v>574.50599999999997</v>
      </c>
      <c r="M69" s="40">
        <f t="shared" si="2"/>
        <v>929.44900000000007</v>
      </c>
      <c r="N69" s="40">
        <f t="shared" si="2"/>
        <v>202.91000000000003</v>
      </c>
      <c r="O69" s="40">
        <f t="shared" si="2"/>
        <v>11.361000000000001</v>
      </c>
    </row>
    <row r="70" spans="1:15" x14ac:dyDescent="0.25">
      <c r="A70" s="113" t="s">
        <v>135</v>
      </c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4"/>
    </row>
    <row r="71" spans="1:15" x14ac:dyDescent="0.25">
      <c r="A71" s="31"/>
      <c r="B71" s="54" t="s">
        <v>136</v>
      </c>
      <c r="C71" s="113">
        <v>200</v>
      </c>
      <c r="D71" s="114"/>
      <c r="E71" s="17">
        <v>1</v>
      </c>
      <c r="F71" s="17">
        <v>0.01</v>
      </c>
      <c r="G71" s="17">
        <v>29.7</v>
      </c>
      <c r="H71" s="17">
        <v>128</v>
      </c>
      <c r="I71" s="17">
        <v>0.6</v>
      </c>
      <c r="J71" s="17">
        <v>0.06</v>
      </c>
      <c r="K71" s="17">
        <v>46</v>
      </c>
      <c r="L71" s="17"/>
      <c r="M71" s="17">
        <v>23</v>
      </c>
      <c r="N71" s="17">
        <v>23</v>
      </c>
      <c r="O71" s="17">
        <v>0.5</v>
      </c>
    </row>
    <row r="72" spans="1:15" x14ac:dyDescent="0.25">
      <c r="A72" s="31"/>
      <c r="B72" s="54" t="s">
        <v>137</v>
      </c>
      <c r="C72" s="113">
        <v>30</v>
      </c>
      <c r="D72" s="114"/>
      <c r="E72" s="19">
        <v>2.25</v>
      </c>
      <c r="F72" s="17">
        <v>2.94</v>
      </c>
      <c r="G72" s="17">
        <v>22.32</v>
      </c>
      <c r="H72" s="17">
        <v>125.1</v>
      </c>
      <c r="I72" s="17">
        <v>0.02</v>
      </c>
      <c r="J72" s="17">
        <v>0.02</v>
      </c>
      <c r="K72" s="17"/>
      <c r="L72" s="17">
        <v>3</v>
      </c>
      <c r="M72" s="17">
        <v>8.6999999999999993</v>
      </c>
      <c r="N72" s="17">
        <v>27</v>
      </c>
      <c r="O72" s="17">
        <v>0.63</v>
      </c>
    </row>
    <row r="73" spans="1:15" x14ac:dyDescent="0.25">
      <c r="A73" s="31"/>
      <c r="B73" s="54" t="s">
        <v>138</v>
      </c>
      <c r="C73" s="115"/>
      <c r="D73" s="116"/>
      <c r="E73" s="19">
        <v>3.25</v>
      </c>
      <c r="F73" s="17">
        <f>SUM(F71:F72)</f>
        <v>2.9499999999999997</v>
      </c>
      <c r="G73" s="17">
        <f>SUM(G71:G72)</f>
        <v>52.019999999999996</v>
      </c>
      <c r="H73" s="17">
        <f t="shared" ref="H73:O73" si="3">SUM(H71:H72)</f>
        <v>253.1</v>
      </c>
      <c r="I73" s="17">
        <f t="shared" si="3"/>
        <v>0.62</v>
      </c>
      <c r="J73" s="17">
        <f t="shared" si="3"/>
        <v>0.08</v>
      </c>
      <c r="K73" s="17">
        <f t="shared" si="3"/>
        <v>46</v>
      </c>
      <c r="L73" s="17">
        <f t="shared" si="3"/>
        <v>3</v>
      </c>
      <c r="M73" s="17">
        <f t="shared" si="3"/>
        <v>31.7</v>
      </c>
      <c r="N73" s="17">
        <f t="shared" si="3"/>
        <v>50</v>
      </c>
      <c r="O73" s="17">
        <f t="shared" si="3"/>
        <v>1.1299999999999999</v>
      </c>
    </row>
    <row r="74" spans="1:15" x14ac:dyDescent="0.25">
      <c r="A74" s="31"/>
      <c r="B74" s="54" t="s">
        <v>28</v>
      </c>
      <c r="C74" s="117"/>
      <c r="D74" s="118"/>
      <c r="E74" s="6">
        <f t="shared" ref="E74:O74" si="4">SUM(E73,E38,E68)</f>
        <v>55.81</v>
      </c>
      <c r="F74" s="17">
        <f t="shared" si="4"/>
        <v>48.090999999999994</v>
      </c>
      <c r="G74" s="17">
        <f t="shared" si="4"/>
        <v>251.583</v>
      </c>
      <c r="H74" s="17">
        <f t="shared" si="4"/>
        <v>1665.9</v>
      </c>
      <c r="I74" s="17">
        <f t="shared" si="4"/>
        <v>1.234</v>
      </c>
      <c r="J74" s="17">
        <f t="shared" si="4"/>
        <v>19.458000000000002</v>
      </c>
      <c r="K74" s="17">
        <f t="shared" si="4"/>
        <v>222.1078</v>
      </c>
      <c r="L74" s="17">
        <f t="shared" si="4"/>
        <v>577.50599999999997</v>
      </c>
      <c r="M74" s="17">
        <f t="shared" si="4"/>
        <v>961.14900000000011</v>
      </c>
      <c r="N74" s="17">
        <f t="shared" si="4"/>
        <v>252.91000000000003</v>
      </c>
      <c r="O74" s="17">
        <f t="shared" si="4"/>
        <v>12.491</v>
      </c>
    </row>
  </sheetData>
  <mergeCells count="83">
    <mergeCell ref="A40:A42"/>
    <mergeCell ref="A43:A50"/>
    <mergeCell ref="A51:A58"/>
    <mergeCell ref="A59:A62"/>
    <mergeCell ref="A63:A65"/>
    <mergeCell ref="A20:A21"/>
    <mergeCell ref="A22:O22"/>
    <mergeCell ref="A23:A28"/>
    <mergeCell ref="A29:A30"/>
    <mergeCell ref="A31:A34"/>
    <mergeCell ref="C20:D20"/>
    <mergeCell ref="C23:D23"/>
    <mergeCell ref="C29:D29"/>
    <mergeCell ref="C31:D31"/>
    <mergeCell ref="E20:G20"/>
    <mergeCell ref="I20:K20"/>
    <mergeCell ref="L20:O20"/>
    <mergeCell ref="B20:B21"/>
    <mergeCell ref="H20:H21"/>
    <mergeCell ref="Q50:S50"/>
    <mergeCell ref="Q44:S44"/>
    <mergeCell ref="Q45:S45"/>
    <mergeCell ref="Q46:S46"/>
    <mergeCell ref="Q47:S47"/>
    <mergeCell ref="Q48:S48"/>
    <mergeCell ref="Q39:S39"/>
    <mergeCell ref="Q40:S40"/>
    <mergeCell ref="Q41:S41"/>
    <mergeCell ref="Q43:S43"/>
    <mergeCell ref="Q49:S49"/>
    <mergeCell ref="Q34:S34"/>
    <mergeCell ref="Q35:S35"/>
    <mergeCell ref="Q36:S36"/>
    <mergeCell ref="Q37:S37"/>
    <mergeCell ref="Q38:S38"/>
    <mergeCell ref="Q29:S29"/>
    <mergeCell ref="Q30:S30"/>
    <mergeCell ref="Q31:S31"/>
    <mergeCell ref="Q32:S32"/>
    <mergeCell ref="Q33:S33"/>
    <mergeCell ref="Q24:S24"/>
    <mergeCell ref="Q25:S25"/>
    <mergeCell ref="Q26:S26"/>
    <mergeCell ref="Q27:S27"/>
    <mergeCell ref="Q28:S28"/>
    <mergeCell ref="C71:D71"/>
    <mergeCell ref="C72:D72"/>
    <mergeCell ref="C73:D74"/>
    <mergeCell ref="A70:O70"/>
    <mergeCell ref="C35:D35"/>
    <mergeCell ref="C36:D36"/>
    <mergeCell ref="C37:D37"/>
    <mergeCell ref="C40:D40"/>
    <mergeCell ref="C43:D43"/>
    <mergeCell ref="C51:D51"/>
    <mergeCell ref="C68:D69"/>
    <mergeCell ref="B39:O39"/>
    <mergeCell ref="C59:D59"/>
    <mergeCell ref="C63:D63"/>
    <mergeCell ref="C66:D66"/>
    <mergeCell ref="C67:D67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P8:P9"/>
    <mergeCell ref="J9:N9"/>
    <mergeCell ref="P10:P11"/>
    <mergeCell ref="D11:E11"/>
    <mergeCell ref="K11:M11"/>
    <mergeCell ref="D12:E12"/>
    <mergeCell ref="A13:E13"/>
    <mergeCell ref="L7:O7"/>
    <mergeCell ref="A8:A10"/>
    <mergeCell ref="B8:B10"/>
  </mergeCells>
  <hyperlinks>
    <hyperlink ref="L7" r:id="rId1" display="http://www.referent.ru/1/121733?l0"/>
  </hyperlinks>
  <pageMargins left="0.7" right="0.7" top="0.75" bottom="0.75" header="0.3" footer="0.3"/>
  <pageSetup paperSize="9" scale="60" fitToHeight="2" orientation="landscape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12"/>
  <sheetViews>
    <sheetView topLeftCell="A40" workbookViewId="0">
      <selection activeCell="D16" sqref="D16"/>
    </sheetView>
  </sheetViews>
  <sheetFormatPr defaultRowHeight="15" x14ac:dyDescent="0.25"/>
  <cols>
    <col min="1" max="1" width="16.42578125" customWidth="1"/>
    <col min="2" max="2" width="29.140625" customWidth="1"/>
    <col min="3" max="3" width="14.425781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6.14062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16" x14ac:dyDescent="0.25">
      <c r="A1" t="s">
        <v>287</v>
      </c>
    </row>
    <row r="2" spans="1:16" ht="23.25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.75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5.75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7" spans="1:18" ht="15.75" x14ac:dyDescent="0.25">
      <c r="A17" s="67" t="s">
        <v>284</v>
      </c>
      <c r="B17" s="66"/>
    </row>
    <row r="18" spans="1:18" ht="15.75" x14ac:dyDescent="0.25">
      <c r="A18" s="66" t="s">
        <v>277</v>
      </c>
      <c r="B18" s="66"/>
    </row>
    <row r="19" spans="1:18" ht="15.75" x14ac:dyDescent="0.25">
      <c r="A19" s="66" t="s">
        <v>269</v>
      </c>
      <c r="B19" s="66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1"/>
      <c r="B20" s="114" t="s">
        <v>0</v>
      </c>
      <c r="C20" s="113" t="s">
        <v>202</v>
      </c>
      <c r="D20" s="114"/>
      <c r="E20" s="127" t="s">
        <v>1</v>
      </c>
      <c r="F20" s="127"/>
      <c r="G20" s="127"/>
      <c r="H20" s="128" t="s">
        <v>14</v>
      </c>
      <c r="I20" s="127" t="s">
        <v>2</v>
      </c>
      <c r="J20" s="127"/>
      <c r="K20" s="127"/>
      <c r="L20" s="127" t="s">
        <v>3</v>
      </c>
      <c r="M20" s="127"/>
      <c r="N20" s="127"/>
      <c r="O20" s="127"/>
    </row>
    <row r="21" spans="1:18" x14ac:dyDescent="0.25">
      <c r="A21" s="122"/>
      <c r="B21" s="114"/>
      <c r="C21" s="38" t="s">
        <v>203</v>
      </c>
      <c r="D21" s="56" t="s">
        <v>204</v>
      </c>
      <c r="E21" s="6" t="s">
        <v>4</v>
      </c>
      <c r="F21" s="6" t="s">
        <v>5</v>
      </c>
      <c r="G21" s="6" t="s">
        <v>6</v>
      </c>
      <c r="H21" s="129"/>
      <c r="I21" s="6" t="s">
        <v>7</v>
      </c>
      <c r="J21" s="6" t="s">
        <v>8</v>
      </c>
      <c r="K21" s="6" t="s">
        <v>9</v>
      </c>
      <c r="L21" s="6" t="s">
        <v>10</v>
      </c>
      <c r="M21" s="6" t="s">
        <v>11</v>
      </c>
      <c r="N21" s="6" t="s">
        <v>12</v>
      </c>
      <c r="O21" s="6" t="s">
        <v>13</v>
      </c>
    </row>
    <row r="22" spans="1:18" x14ac:dyDescent="0.25">
      <c r="A22" s="113" t="s">
        <v>15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</row>
    <row r="23" spans="1:18" ht="30" x14ac:dyDescent="0.3">
      <c r="A23" s="121" t="s">
        <v>231</v>
      </c>
      <c r="B23" s="58" t="s">
        <v>29</v>
      </c>
      <c r="C23" s="113" t="s">
        <v>33</v>
      </c>
      <c r="D23" s="114"/>
      <c r="E23" s="24">
        <v>27.84</v>
      </c>
      <c r="F23" s="24">
        <v>18</v>
      </c>
      <c r="G23" s="24">
        <v>32.4</v>
      </c>
      <c r="H23" s="24">
        <v>279.60000000000002</v>
      </c>
      <c r="I23" s="24">
        <v>0.09</v>
      </c>
      <c r="J23" s="24">
        <v>0.74</v>
      </c>
      <c r="K23" s="24">
        <v>0.33</v>
      </c>
      <c r="L23" s="24">
        <v>226.4</v>
      </c>
      <c r="M23" s="24">
        <v>344.91</v>
      </c>
      <c r="N23" s="24">
        <v>48.92</v>
      </c>
      <c r="O23" s="24">
        <v>0.84</v>
      </c>
      <c r="Q23" s="29" t="s">
        <v>167</v>
      </c>
      <c r="R23" s="35">
        <v>81.599999999999994</v>
      </c>
    </row>
    <row r="24" spans="1:18" ht="18.75" x14ac:dyDescent="0.3">
      <c r="A24" s="123"/>
      <c r="B24" s="55" t="s">
        <v>88</v>
      </c>
      <c r="C24" s="62">
        <v>141</v>
      </c>
      <c r="D24" s="7">
        <v>140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29" t="s">
        <v>169</v>
      </c>
      <c r="R24" s="35">
        <v>67.8</v>
      </c>
    </row>
    <row r="25" spans="1:18" ht="18.75" x14ac:dyDescent="0.3">
      <c r="A25" s="123"/>
      <c r="B25" s="55" t="s">
        <v>156</v>
      </c>
      <c r="C25" s="62">
        <v>10</v>
      </c>
      <c r="D25" s="7">
        <v>10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29" t="s">
        <v>163</v>
      </c>
      <c r="R25" s="35">
        <v>9.6999999999999993</v>
      </c>
    </row>
    <row r="26" spans="1:18" ht="18.75" x14ac:dyDescent="0.3">
      <c r="A26" s="123"/>
      <c r="B26" s="55" t="s">
        <v>89</v>
      </c>
      <c r="C26" s="62">
        <v>10</v>
      </c>
      <c r="D26" s="7">
        <v>10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29" t="s">
        <v>31</v>
      </c>
      <c r="R26" s="36" t="s">
        <v>172</v>
      </c>
    </row>
    <row r="27" spans="1:18" ht="18.75" x14ac:dyDescent="0.3">
      <c r="A27" s="123"/>
      <c r="B27" s="55" t="s">
        <v>90</v>
      </c>
      <c r="C27" s="63">
        <v>4</v>
      </c>
      <c r="D27" s="11" t="s">
        <v>224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29" t="s">
        <v>171</v>
      </c>
      <c r="R27" s="35">
        <v>0.05</v>
      </c>
    </row>
    <row r="28" spans="1:18" ht="18.75" x14ac:dyDescent="0.3">
      <c r="A28" s="123"/>
      <c r="B28" s="55" t="s">
        <v>74</v>
      </c>
      <c r="C28" s="62">
        <v>5</v>
      </c>
      <c r="D28" s="7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29" t="s">
        <v>159</v>
      </c>
      <c r="R28" s="35">
        <v>40</v>
      </c>
    </row>
    <row r="29" spans="1:18" ht="18.75" x14ac:dyDescent="0.3">
      <c r="A29" s="123"/>
      <c r="B29" s="55" t="s">
        <v>91</v>
      </c>
      <c r="C29" s="62">
        <v>5</v>
      </c>
      <c r="D29" s="7">
        <v>5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29" t="s">
        <v>165</v>
      </c>
      <c r="R29" s="35">
        <v>7</v>
      </c>
    </row>
    <row r="30" spans="1:18" ht="18.75" x14ac:dyDescent="0.3">
      <c r="A30" s="123"/>
      <c r="B30" s="55" t="s">
        <v>86</v>
      </c>
      <c r="C30" s="62">
        <v>5</v>
      </c>
      <c r="D30" s="7">
        <v>5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29" t="s">
        <v>161</v>
      </c>
      <c r="R30" s="35">
        <v>123.8</v>
      </c>
    </row>
    <row r="31" spans="1:18" ht="18.75" x14ac:dyDescent="0.3">
      <c r="A31" s="122"/>
      <c r="B31" s="55" t="s">
        <v>92</v>
      </c>
      <c r="C31" s="62">
        <v>20</v>
      </c>
      <c r="D31" s="7">
        <v>20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29" t="s">
        <v>158</v>
      </c>
      <c r="R31" s="35">
        <v>7</v>
      </c>
    </row>
    <row r="32" spans="1:18" ht="18.75" x14ac:dyDescent="0.3">
      <c r="A32" s="121" t="s">
        <v>232</v>
      </c>
      <c r="B32" s="54" t="s">
        <v>32</v>
      </c>
      <c r="C32" s="113" t="s">
        <v>34</v>
      </c>
      <c r="D32" s="114"/>
      <c r="E32" s="24">
        <v>0.434</v>
      </c>
      <c r="F32" s="24">
        <v>0</v>
      </c>
      <c r="G32" s="24">
        <v>12.725</v>
      </c>
      <c r="H32" s="24">
        <v>46.033000000000001</v>
      </c>
      <c r="I32" s="24">
        <v>0.02</v>
      </c>
      <c r="J32" s="24">
        <v>0.08</v>
      </c>
      <c r="K32" s="24">
        <v>0</v>
      </c>
      <c r="L32" s="24">
        <v>3.0939999999999999</v>
      </c>
      <c r="M32" s="24">
        <v>2.7949999999999999</v>
      </c>
      <c r="N32" s="24">
        <v>0.55000000000000004</v>
      </c>
      <c r="O32" s="24">
        <v>2E-3</v>
      </c>
      <c r="Q32" s="29" t="s">
        <v>173</v>
      </c>
      <c r="R32" s="35">
        <v>6</v>
      </c>
    </row>
    <row r="33" spans="1:28" ht="18.75" x14ac:dyDescent="0.3">
      <c r="A33" s="123"/>
      <c r="B33" s="55" t="s">
        <v>94</v>
      </c>
      <c r="C33" s="62">
        <v>2</v>
      </c>
      <c r="D33" s="7">
        <v>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29" t="s">
        <v>168</v>
      </c>
      <c r="R33" s="35">
        <v>3.2</v>
      </c>
    </row>
    <row r="34" spans="1:28" ht="18.75" x14ac:dyDescent="0.3">
      <c r="A34" s="123"/>
      <c r="B34" s="55" t="s">
        <v>89</v>
      </c>
      <c r="C34" s="62">
        <v>15</v>
      </c>
      <c r="D34" s="7">
        <v>15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28"/>
      <c r="Q34" s="29" t="s">
        <v>166</v>
      </c>
      <c r="R34" s="35">
        <v>79</v>
      </c>
      <c r="S34" s="21"/>
      <c r="T34" s="21"/>
      <c r="U34" s="21"/>
      <c r="V34" s="21"/>
      <c r="W34" s="21"/>
      <c r="X34" s="21"/>
      <c r="Y34" s="21"/>
      <c r="Z34" s="21"/>
      <c r="AA34" s="21"/>
      <c r="AB34" s="21"/>
    </row>
    <row r="35" spans="1:28" ht="18.75" x14ac:dyDescent="0.3">
      <c r="A35" s="122"/>
      <c r="B35" s="55" t="s">
        <v>95</v>
      </c>
      <c r="C35" s="62">
        <v>7</v>
      </c>
      <c r="D35" s="7">
        <v>7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29" t="s">
        <v>160</v>
      </c>
      <c r="R35" s="35">
        <v>79</v>
      </c>
    </row>
    <row r="36" spans="1:28" ht="18.75" x14ac:dyDescent="0.3">
      <c r="A36" s="31"/>
      <c r="B36" s="54" t="s">
        <v>19</v>
      </c>
      <c r="C36" s="113">
        <v>50</v>
      </c>
      <c r="D36" s="114"/>
      <c r="E36" s="19">
        <v>3.8</v>
      </c>
      <c r="F36" s="24">
        <v>0.45</v>
      </c>
      <c r="G36" s="24">
        <v>24.9</v>
      </c>
      <c r="H36" s="24">
        <v>113.22</v>
      </c>
      <c r="I36" s="24">
        <v>0.08</v>
      </c>
      <c r="J36" s="24">
        <v>0</v>
      </c>
      <c r="K36" s="24">
        <v>0</v>
      </c>
      <c r="L36" s="24">
        <v>13.02</v>
      </c>
      <c r="M36" s="24">
        <v>41.5</v>
      </c>
      <c r="N36" s="24">
        <v>17.53</v>
      </c>
      <c r="O36" s="24">
        <v>0.8</v>
      </c>
      <c r="Q36" s="29" t="s">
        <v>73</v>
      </c>
      <c r="R36" s="35">
        <v>20</v>
      </c>
    </row>
    <row r="37" spans="1:28" ht="18.75" x14ac:dyDescent="0.3">
      <c r="A37" s="121" t="s">
        <v>233</v>
      </c>
      <c r="B37" s="54" t="s">
        <v>174</v>
      </c>
      <c r="C37" s="113">
        <v>60</v>
      </c>
      <c r="D37" s="114"/>
      <c r="E37" s="24">
        <v>0.46</v>
      </c>
      <c r="F37" s="24">
        <v>3.65</v>
      </c>
      <c r="G37" s="24">
        <v>1.43</v>
      </c>
      <c r="H37" s="24">
        <v>40.380000000000003</v>
      </c>
      <c r="I37" s="24">
        <v>0.02</v>
      </c>
      <c r="J37" s="24">
        <v>5.7</v>
      </c>
      <c r="K37" s="24">
        <v>0</v>
      </c>
      <c r="L37" s="24">
        <v>13.11</v>
      </c>
      <c r="M37" s="24">
        <v>24.01</v>
      </c>
      <c r="N37" s="24">
        <v>7.98</v>
      </c>
      <c r="O37" s="24">
        <v>0.34</v>
      </c>
      <c r="Q37" s="30" t="s">
        <v>164</v>
      </c>
      <c r="R37" s="35">
        <v>51</v>
      </c>
    </row>
    <row r="38" spans="1:28" ht="18.75" x14ac:dyDescent="0.3">
      <c r="A38" s="123"/>
      <c r="B38" s="55" t="s">
        <v>175</v>
      </c>
      <c r="C38" s="62">
        <v>71.3</v>
      </c>
      <c r="D38" s="7">
        <v>57</v>
      </c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Q38" s="30" t="s">
        <v>170</v>
      </c>
      <c r="R38" s="35">
        <v>20</v>
      </c>
    </row>
    <row r="39" spans="1:28" ht="18.75" x14ac:dyDescent="0.3">
      <c r="A39" s="122"/>
      <c r="B39" s="55" t="s">
        <v>176</v>
      </c>
      <c r="C39" s="62">
        <v>3.6</v>
      </c>
      <c r="D39" s="7">
        <v>3.6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Q39" s="30" t="s">
        <v>25</v>
      </c>
      <c r="R39" s="37">
        <v>40</v>
      </c>
    </row>
    <row r="40" spans="1:28" ht="18.75" x14ac:dyDescent="0.3">
      <c r="A40" s="31"/>
      <c r="B40" s="54" t="s">
        <v>20</v>
      </c>
      <c r="C40" s="113"/>
      <c r="D40" s="114"/>
      <c r="E40" s="24">
        <f t="shared" ref="E40:O40" si="0">SUM(E23:E37)</f>
        <v>32.533999999999999</v>
      </c>
      <c r="F40" s="24">
        <f t="shared" si="0"/>
        <v>22.099999999999998</v>
      </c>
      <c r="G40" s="24">
        <f t="shared" si="0"/>
        <v>71.455000000000013</v>
      </c>
      <c r="H40" s="24">
        <f t="shared" si="0"/>
        <v>479.23300000000006</v>
      </c>
      <c r="I40" s="24">
        <f t="shared" si="0"/>
        <v>0.21</v>
      </c>
      <c r="J40" s="24">
        <f t="shared" si="0"/>
        <v>6.5200000000000005</v>
      </c>
      <c r="K40" s="24">
        <f t="shared" si="0"/>
        <v>0.33</v>
      </c>
      <c r="L40" s="24">
        <f t="shared" si="0"/>
        <v>255.62400000000002</v>
      </c>
      <c r="M40" s="24">
        <f t="shared" si="0"/>
        <v>413.21500000000003</v>
      </c>
      <c r="N40" s="24">
        <f t="shared" si="0"/>
        <v>74.98</v>
      </c>
      <c r="O40" s="24">
        <f t="shared" si="0"/>
        <v>1.982</v>
      </c>
      <c r="Q40" s="30" t="s">
        <v>162</v>
      </c>
      <c r="R40" s="37">
        <v>50</v>
      </c>
    </row>
    <row r="41" spans="1:28" x14ac:dyDescent="0.25">
      <c r="A41" s="113" t="s">
        <v>21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4"/>
    </row>
    <row r="42" spans="1:28" x14ac:dyDescent="0.25">
      <c r="A42" s="121" t="s">
        <v>238</v>
      </c>
      <c r="B42" s="54" t="s">
        <v>48</v>
      </c>
      <c r="C42" s="113">
        <v>50</v>
      </c>
      <c r="D42" s="114"/>
      <c r="E42" s="24">
        <v>0.48099999999999998</v>
      </c>
      <c r="F42" s="24">
        <v>2.2999999999999998</v>
      </c>
      <c r="G42" s="24">
        <v>4.9960000000000004</v>
      </c>
      <c r="H42" s="24">
        <v>41.363999999999997</v>
      </c>
      <c r="I42" s="24">
        <v>2.4E-2</v>
      </c>
      <c r="J42" s="24">
        <v>0.70899999999999996</v>
      </c>
      <c r="K42" s="24">
        <v>2.8000000000000001E-2</v>
      </c>
      <c r="L42" s="24">
        <v>28.228999999999999</v>
      </c>
      <c r="M42" s="24">
        <v>33.274999999999999</v>
      </c>
      <c r="N42" s="24">
        <v>12.35</v>
      </c>
      <c r="O42" s="24">
        <v>0.193</v>
      </c>
    </row>
    <row r="43" spans="1:28" x14ac:dyDescent="0.25">
      <c r="A43" s="123"/>
      <c r="B43" s="55" t="s">
        <v>80</v>
      </c>
      <c r="C43" s="64">
        <v>45</v>
      </c>
      <c r="D43" s="65">
        <v>43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28" x14ac:dyDescent="0.25">
      <c r="A44" s="123"/>
      <c r="B44" s="55" t="s">
        <v>78</v>
      </c>
      <c r="C44" s="64">
        <v>5</v>
      </c>
      <c r="D44" s="65">
        <v>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28" x14ac:dyDescent="0.25">
      <c r="A45" s="122"/>
      <c r="B45" s="55" t="s">
        <v>89</v>
      </c>
      <c r="C45" s="64">
        <v>3</v>
      </c>
      <c r="D45" s="65">
        <v>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8" x14ac:dyDescent="0.25">
      <c r="A46" s="121" t="s">
        <v>261</v>
      </c>
      <c r="B46" s="54" t="s">
        <v>200</v>
      </c>
      <c r="C46" s="113">
        <v>200</v>
      </c>
      <c r="D46" s="114"/>
      <c r="E46" s="24">
        <v>4.76</v>
      </c>
      <c r="F46" s="24">
        <v>6.03</v>
      </c>
      <c r="G46" s="24">
        <v>12.42</v>
      </c>
      <c r="H46" s="24">
        <v>118.62</v>
      </c>
      <c r="I46" s="24">
        <v>0.06</v>
      </c>
      <c r="J46" s="24">
        <v>0.03</v>
      </c>
      <c r="K46" s="24">
        <v>1.02</v>
      </c>
      <c r="L46" s="24">
        <v>32.07</v>
      </c>
      <c r="M46" s="24">
        <v>34.979999999999997</v>
      </c>
      <c r="N46" s="24">
        <v>5.42</v>
      </c>
      <c r="O46" s="24">
        <v>0.3</v>
      </c>
    </row>
    <row r="47" spans="1:28" x14ac:dyDescent="0.25">
      <c r="A47" s="123"/>
      <c r="B47" s="55" t="s">
        <v>196</v>
      </c>
      <c r="C47" s="62">
        <v>36.700000000000003</v>
      </c>
      <c r="D47" s="7">
        <v>32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28" x14ac:dyDescent="0.25">
      <c r="A48" s="123"/>
      <c r="B48" s="55" t="s">
        <v>178</v>
      </c>
      <c r="C48" s="62">
        <v>30</v>
      </c>
      <c r="D48" s="7">
        <v>24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123"/>
      <c r="B49" s="55" t="s">
        <v>79</v>
      </c>
      <c r="C49" s="62">
        <v>26.6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123"/>
      <c r="B50" s="55" t="s">
        <v>201</v>
      </c>
      <c r="C50" s="62">
        <v>8</v>
      </c>
      <c r="D50" s="7">
        <v>8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123"/>
      <c r="B51" s="55" t="s">
        <v>80</v>
      </c>
      <c r="C51" s="62">
        <v>10</v>
      </c>
      <c r="D51" s="7">
        <v>8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123"/>
      <c r="B52" s="55" t="s">
        <v>81</v>
      </c>
      <c r="C52" s="62">
        <v>9.6</v>
      </c>
      <c r="D52" s="7">
        <v>8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122"/>
      <c r="B53" s="55" t="s">
        <v>97</v>
      </c>
      <c r="C53" s="62">
        <v>4</v>
      </c>
      <c r="D53" s="7">
        <v>4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121" t="s">
        <v>262</v>
      </c>
      <c r="B54" s="54" t="s">
        <v>53</v>
      </c>
      <c r="C54" s="113">
        <v>80</v>
      </c>
      <c r="D54" s="114"/>
      <c r="E54" s="24">
        <v>8.32</v>
      </c>
      <c r="F54" s="24">
        <v>16</v>
      </c>
      <c r="G54" s="24">
        <v>16.96</v>
      </c>
      <c r="H54" s="24">
        <v>179.2</v>
      </c>
      <c r="I54" s="24">
        <v>0.03</v>
      </c>
      <c r="J54" s="24">
        <v>0</v>
      </c>
      <c r="K54" s="24">
        <v>0</v>
      </c>
      <c r="L54" s="24">
        <v>19.2</v>
      </c>
      <c r="M54" s="24">
        <v>16</v>
      </c>
      <c r="N54" s="24">
        <v>127.2</v>
      </c>
      <c r="O54" s="24">
        <v>1.44</v>
      </c>
    </row>
    <row r="55" spans="1:15" x14ac:dyDescent="0.25">
      <c r="A55" s="122"/>
      <c r="B55" s="55" t="s">
        <v>130</v>
      </c>
      <c r="C55" s="62">
        <v>81.599999999999994</v>
      </c>
      <c r="D55" s="7">
        <v>80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25">
      <c r="A56" s="121" t="s">
        <v>228</v>
      </c>
      <c r="B56" s="54" t="s">
        <v>39</v>
      </c>
      <c r="C56" s="113">
        <v>150</v>
      </c>
      <c r="D56" s="114"/>
      <c r="E56" s="9">
        <v>5.52</v>
      </c>
      <c r="F56" s="9">
        <v>4.5199999999999996</v>
      </c>
      <c r="G56" s="9">
        <v>26.45</v>
      </c>
      <c r="H56" s="9">
        <v>168.45</v>
      </c>
      <c r="I56" s="9">
        <v>0.06</v>
      </c>
      <c r="J56" s="9">
        <v>0</v>
      </c>
      <c r="K56" s="9">
        <v>21</v>
      </c>
      <c r="L56" s="9">
        <v>4.8600000000000003</v>
      </c>
      <c r="M56" s="9">
        <v>37.17</v>
      </c>
      <c r="N56" s="9">
        <v>21.12</v>
      </c>
      <c r="O56" s="9">
        <v>1.1100000000000001</v>
      </c>
    </row>
    <row r="57" spans="1:15" x14ac:dyDescent="0.25">
      <c r="A57" s="123"/>
      <c r="B57" s="55" t="s">
        <v>122</v>
      </c>
      <c r="C57" s="62">
        <v>51</v>
      </c>
      <c r="D57" s="7">
        <v>51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123"/>
      <c r="B58" s="55" t="s">
        <v>74</v>
      </c>
      <c r="C58" s="62">
        <v>5.3</v>
      </c>
      <c r="D58" s="7">
        <v>5.3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122"/>
      <c r="B59" s="55" t="s">
        <v>148</v>
      </c>
      <c r="C59" s="62">
        <v>0.3</v>
      </c>
      <c r="D59" s="7">
        <v>0.3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ht="29.25" x14ac:dyDescent="0.25">
      <c r="A60" s="121" t="s">
        <v>229</v>
      </c>
      <c r="B60" s="58" t="s">
        <v>152</v>
      </c>
      <c r="C60" s="113">
        <v>200</v>
      </c>
      <c r="D60" s="114"/>
      <c r="E60" s="9">
        <v>0.04</v>
      </c>
      <c r="F60" s="9">
        <v>0</v>
      </c>
      <c r="G60" s="9">
        <v>24.76</v>
      </c>
      <c r="H60" s="9">
        <v>94.2</v>
      </c>
      <c r="I60" s="9">
        <v>0.01</v>
      </c>
      <c r="J60" s="9">
        <v>0.16800000000000001</v>
      </c>
      <c r="K60" s="9">
        <v>0</v>
      </c>
      <c r="L60" s="9">
        <v>6.4</v>
      </c>
      <c r="M60" s="9">
        <v>3.6</v>
      </c>
      <c r="N60" s="9">
        <v>0</v>
      </c>
      <c r="O60" s="9">
        <v>0.18</v>
      </c>
    </row>
    <row r="61" spans="1:15" x14ac:dyDescent="0.25">
      <c r="A61" s="123"/>
      <c r="B61" s="55" t="s">
        <v>87</v>
      </c>
      <c r="C61" s="62">
        <v>20</v>
      </c>
      <c r="D61" s="7">
        <v>20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x14ac:dyDescent="0.25">
      <c r="A62" s="122"/>
      <c r="B62" s="55" t="s">
        <v>89</v>
      </c>
      <c r="C62" s="62">
        <v>20</v>
      </c>
      <c r="D62" s="7">
        <v>20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x14ac:dyDescent="0.25">
      <c r="A63" s="31"/>
      <c r="B63" s="54" t="s">
        <v>19</v>
      </c>
      <c r="C63" s="113">
        <v>50</v>
      </c>
      <c r="D63" s="114"/>
      <c r="E63" s="19">
        <v>3.8</v>
      </c>
      <c r="F63" s="24">
        <v>0.45</v>
      </c>
      <c r="G63" s="24">
        <v>24.9</v>
      </c>
      <c r="H63" s="24">
        <v>113.22</v>
      </c>
      <c r="I63" s="24">
        <v>0.08</v>
      </c>
      <c r="J63" s="24">
        <v>0</v>
      </c>
      <c r="K63" s="24">
        <v>0</v>
      </c>
      <c r="L63" s="24">
        <v>13.02</v>
      </c>
      <c r="M63" s="24">
        <v>41.5</v>
      </c>
      <c r="N63" s="24">
        <v>17.53</v>
      </c>
      <c r="O63" s="24">
        <v>0.8</v>
      </c>
    </row>
    <row r="64" spans="1:15" x14ac:dyDescent="0.25">
      <c r="A64" s="31"/>
      <c r="B64" s="54" t="s">
        <v>25</v>
      </c>
      <c r="C64" s="113">
        <v>50</v>
      </c>
      <c r="D64" s="114"/>
      <c r="E64" s="24">
        <v>2.75</v>
      </c>
      <c r="F64" s="24">
        <v>0.5</v>
      </c>
      <c r="G64" s="24">
        <v>17</v>
      </c>
      <c r="H64" s="24">
        <v>85</v>
      </c>
      <c r="I64" s="24">
        <v>0.09</v>
      </c>
      <c r="J64" s="24">
        <v>0</v>
      </c>
      <c r="K64" s="24">
        <v>0</v>
      </c>
      <c r="L64" s="24">
        <v>10.5</v>
      </c>
      <c r="M64" s="24">
        <v>87</v>
      </c>
      <c r="N64" s="24">
        <v>28.5</v>
      </c>
      <c r="O64" s="24">
        <v>1.8</v>
      </c>
    </row>
    <row r="65" spans="1:16" x14ac:dyDescent="0.25">
      <c r="A65" s="31"/>
      <c r="B65" s="54" t="s">
        <v>27</v>
      </c>
      <c r="C65" s="115"/>
      <c r="D65" s="116"/>
      <c r="E65" s="6">
        <f t="shared" ref="E65:O65" si="1">SUM(E42:E64)</f>
        <v>25.670999999999999</v>
      </c>
      <c r="F65" s="6">
        <f t="shared" si="1"/>
        <v>29.799999999999997</v>
      </c>
      <c r="G65" s="6">
        <f t="shared" si="1"/>
        <v>127.48600000000002</v>
      </c>
      <c r="H65" s="6">
        <f t="shared" si="1"/>
        <v>800.05399999999997</v>
      </c>
      <c r="I65" s="6">
        <f t="shared" si="1"/>
        <v>0.35399999999999998</v>
      </c>
      <c r="J65" s="6">
        <f t="shared" si="1"/>
        <v>0.90700000000000003</v>
      </c>
      <c r="K65" s="6">
        <f t="shared" si="1"/>
        <v>22.048000000000002</v>
      </c>
      <c r="L65" s="6">
        <f t="shared" si="1"/>
        <v>114.279</v>
      </c>
      <c r="M65" s="6">
        <f t="shared" si="1"/>
        <v>253.52499999999998</v>
      </c>
      <c r="N65" s="6">
        <f t="shared" si="1"/>
        <v>212.12</v>
      </c>
      <c r="O65" s="6">
        <f t="shared" si="1"/>
        <v>5.8230000000000004</v>
      </c>
    </row>
    <row r="66" spans="1:16" x14ac:dyDescent="0.25">
      <c r="A66" s="31"/>
      <c r="B66" s="5" t="s">
        <v>205</v>
      </c>
      <c r="C66" s="117"/>
      <c r="D66" s="118"/>
      <c r="E66" s="40">
        <f>SUM(E40+E65)</f>
        <v>58.204999999999998</v>
      </c>
      <c r="F66" s="40">
        <f t="shared" ref="F66:O66" si="2">SUM(F40+F65)</f>
        <v>51.899999999999991</v>
      </c>
      <c r="G66" s="40">
        <f t="shared" si="2"/>
        <v>198.94100000000003</v>
      </c>
      <c r="H66" s="40">
        <f t="shared" si="2"/>
        <v>1279.287</v>
      </c>
      <c r="I66" s="40">
        <f t="shared" si="2"/>
        <v>0.56399999999999995</v>
      </c>
      <c r="J66" s="40">
        <f t="shared" si="2"/>
        <v>7.4270000000000005</v>
      </c>
      <c r="K66" s="40">
        <f t="shared" si="2"/>
        <v>22.378</v>
      </c>
      <c r="L66" s="40">
        <f t="shared" si="2"/>
        <v>369.90300000000002</v>
      </c>
      <c r="M66" s="40">
        <f t="shared" si="2"/>
        <v>666.74</v>
      </c>
      <c r="N66" s="40">
        <f t="shared" si="2"/>
        <v>287.10000000000002</v>
      </c>
      <c r="O66" s="40">
        <f t="shared" si="2"/>
        <v>7.8050000000000006</v>
      </c>
    </row>
    <row r="67" spans="1:16" x14ac:dyDescent="0.25">
      <c r="A67" s="113" t="s">
        <v>135</v>
      </c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4"/>
    </row>
    <row r="68" spans="1:16" x14ac:dyDescent="0.25">
      <c r="A68" s="121" t="s">
        <v>249</v>
      </c>
      <c r="B68" s="54" t="s">
        <v>144</v>
      </c>
      <c r="C68" s="113">
        <v>200</v>
      </c>
      <c r="D68" s="114"/>
      <c r="E68" s="20">
        <v>1.36</v>
      </c>
      <c r="F68" s="20"/>
      <c r="G68" s="20">
        <v>29.02</v>
      </c>
      <c r="H68" s="20">
        <v>116.19</v>
      </c>
      <c r="I68" s="20"/>
      <c r="J68" s="20"/>
      <c r="K68" s="20"/>
      <c r="L68" s="20">
        <v>9.9</v>
      </c>
      <c r="M68" s="20">
        <v>18.48</v>
      </c>
      <c r="N68" s="20"/>
      <c r="O68" s="20">
        <v>0.03</v>
      </c>
    </row>
    <row r="69" spans="1:16" x14ac:dyDescent="0.25">
      <c r="A69" s="123"/>
      <c r="B69" s="3" t="s">
        <v>120</v>
      </c>
      <c r="C69" s="7">
        <v>24</v>
      </c>
      <c r="D69" s="7">
        <v>24</v>
      </c>
      <c r="E69" s="3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 x14ac:dyDescent="0.25">
      <c r="A70" s="122"/>
      <c r="B70" s="3" t="s">
        <v>89</v>
      </c>
      <c r="C70" s="7">
        <v>10</v>
      </c>
      <c r="D70" s="7">
        <v>10</v>
      </c>
      <c r="E70" s="3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 x14ac:dyDescent="0.25">
      <c r="A71" s="31"/>
      <c r="B71" s="54" t="s">
        <v>140</v>
      </c>
      <c r="C71" s="113">
        <v>25</v>
      </c>
      <c r="D71" s="114"/>
      <c r="E71" s="20">
        <v>0.98</v>
      </c>
      <c r="F71" s="20">
        <v>7.65</v>
      </c>
      <c r="G71" s="20">
        <v>15.63</v>
      </c>
      <c r="H71" s="20">
        <v>135.25</v>
      </c>
      <c r="I71" s="20"/>
      <c r="J71" s="20"/>
      <c r="K71" s="20"/>
      <c r="L71" s="20"/>
      <c r="M71" s="20"/>
      <c r="N71" s="20"/>
      <c r="O71" s="20"/>
    </row>
    <row r="72" spans="1:16" x14ac:dyDescent="0.25">
      <c r="A72" s="31"/>
      <c r="B72" s="54" t="s">
        <v>138</v>
      </c>
      <c r="C72" s="115"/>
      <c r="D72" s="116"/>
      <c r="E72" s="20">
        <f>SUM(E68:E71)</f>
        <v>2.34</v>
      </c>
      <c r="F72" s="20">
        <f t="shared" ref="F72:O72" si="3">SUM(F68:F71)</f>
        <v>7.65</v>
      </c>
      <c r="G72" s="20">
        <f t="shared" si="3"/>
        <v>44.65</v>
      </c>
      <c r="H72" s="20">
        <f t="shared" si="3"/>
        <v>251.44</v>
      </c>
      <c r="I72" s="20"/>
      <c r="J72" s="20"/>
      <c r="K72" s="20"/>
      <c r="L72" s="20">
        <f t="shared" si="3"/>
        <v>9.9</v>
      </c>
      <c r="M72" s="20">
        <f t="shared" si="3"/>
        <v>18.48</v>
      </c>
      <c r="N72" s="20"/>
      <c r="O72" s="20">
        <f t="shared" si="3"/>
        <v>0.03</v>
      </c>
    </row>
    <row r="73" spans="1:16" x14ac:dyDescent="0.25">
      <c r="A73" s="31"/>
      <c r="B73" s="54" t="s">
        <v>28</v>
      </c>
      <c r="C73" s="117"/>
      <c r="D73" s="118"/>
      <c r="E73" s="6">
        <f>SUM(E40,E65,E72)</f>
        <v>60.545000000000002</v>
      </c>
      <c r="F73" s="20">
        <f t="shared" ref="F73:O73" si="4">SUM(F65,F72,F40)</f>
        <v>59.55</v>
      </c>
      <c r="G73" s="24">
        <f t="shared" si="4"/>
        <v>243.59100000000004</v>
      </c>
      <c r="H73" s="24">
        <f t="shared" si="4"/>
        <v>1530.7269999999999</v>
      </c>
      <c r="I73" s="24">
        <f t="shared" si="4"/>
        <v>0.56399999999999995</v>
      </c>
      <c r="J73" s="24">
        <f t="shared" si="4"/>
        <v>7.4270000000000005</v>
      </c>
      <c r="K73" s="24">
        <f t="shared" si="4"/>
        <v>22.378</v>
      </c>
      <c r="L73" s="24">
        <f t="shared" si="4"/>
        <v>379.803</v>
      </c>
      <c r="M73" s="24">
        <f t="shared" si="4"/>
        <v>685.22</v>
      </c>
      <c r="N73" s="24">
        <f t="shared" si="4"/>
        <v>287.10000000000002</v>
      </c>
      <c r="O73" s="24">
        <f t="shared" si="4"/>
        <v>7.8350000000000009</v>
      </c>
    </row>
    <row r="91" spans="2:15" x14ac:dyDescent="0.25">
      <c r="B91" s="28"/>
      <c r="C91" s="28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</row>
    <row r="92" spans="2:15" x14ac:dyDescent="0.25">
      <c r="B92" s="25"/>
      <c r="C92" s="25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</row>
    <row r="93" spans="2:15" x14ac:dyDescent="0.25">
      <c r="B93" s="25"/>
      <c r="C93" s="25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</row>
    <row r="94" spans="2:15" x14ac:dyDescent="0.25">
      <c r="B94" s="25"/>
      <c r="C94" s="25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2:15" x14ac:dyDescent="0.25">
      <c r="B95" s="25"/>
      <c r="C95" s="25"/>
      <c r="D95" s="42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</row>
    <row r="96" spans="2:15" x14ac:dyDescent="0.25">
      <c r="B96" s="25"/>
      <c r="C96" s="25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</row>
    <row r="97" spans="2:15" x14ac:dyDescent="0.25">
      <c r="B97" s="25"/>
      <c r="C97" s="25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</row>
    <row r="98" spans="2:15" x14ac:dyDescent="0.25">
      <c r="B98" s="25"/>
      <c r="C98" s="25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</row>
    <row r="99" spans="2:15" x14ac:dyDescent="0.25">
      <c r="B99" s="25"/>
      <c r="C99" s="25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</row>
    <row r="100" spans="2:15" x14ac:dyDescent="0.25">
      <c r="B100" s="28"/>
      <c r="C100" s="28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</row>
    <row r="101" spans="2:15" x14ac:dyDescent="0.25">
      <c r="B101" s="25"/>
      <c r="C101" s="25"/>
      <c r="D101" s="26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</row>
    <row r="102" spans="2:15" x14ac:dyDescent="0.25">
      <c r="B102" s="25"/>
      <c r="C102" s="25"/>
      <c r="D102" s="26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</row>
    <row r="103" spans="2:15" x14ac:dyDescent="0.25">
      <c r="B103" s="25"/>
      <c r="C103" s="25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</row>
    <row r="104" spans="2:15" x14ac:dyDescent="0.25">
      <c r="B104" s="28"/>
      <c r="C104" s="28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</row>
    <row r="105" spans="2:15" x14ac:dyDescent="0.25">
      <c r="B105" s="25"/>
      <c r="C105" s="25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</row>
    <row r="106" spans="2:15" x14ac:dyDescent="0.25">
      <c r="B106" s="25"/>
      <c r="C106" s="25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</row>
    <row r="107" spans="2:15" x14ac:dyDescent="0.25">
      <c r="B107" s="25"/>
      <c r="C107" s="25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</row>
    <row r="108" spans="2:15" x14ac:dyDescent="0.25">
      <c r="B108" s="28"/>
      <c r="C108" s="28"/>
      <c r="D108" s="23"/>
      <c r="E108" s="43"/>
      <c r="F108" s="23"/>
      <c r="G108" s="23"/>
      <c r="H108" s="23"/>
      <c r="I108" s="23"/>
      <c r="J108" s="23"/>
      <c r="K108" s="23"/>
      <c r="L108" s="23"/>
      <c r="M108" s="23"/>
      <c r="N108" s="23"/>
      <c r="O108" s="23"/>
    </row>
    <row r="109" spans="2:15" x14ac:dyDescent="0.25">
      <c r="B109" s="28"/>
      <c r="C109" s="28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x14ac:dyDescent="0.25">
      <c r="B110" s="25"/>
      <c r="C110" s="25"/>
      <c r="D110" s="26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</row>
    <row r="111" spans="2:15" x14ac:dyDescent="0.25">
      <c r="B111" s="25"/>
      <c r="C111" s="25"/>
      <c r="D111" s="26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x14ac:dyDescent="0.25">
      <c r="B112" s="28"/>
      <c r="C112" s="28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</sheetData>
  <mergeCells count="57">
    <mergeCell ref="A20:A21"/>
    <mergeCell ref="A22:O22"/>
    <mergeCell ref="A23:A31"/>
    <mergeCell ref="A32:A35"/>
    <mergeCell ref="A37:A39"/>
    <mergeCell ref="B20:B21"/>
    <mergeCell ref="E20:G20"/>
    <mergeCell ref="H20:H21"/>
    <mergeCell ref="I20:K20"/>
    <mergeCell ref="L20:O20"/>
    <mergeCell ref="C20:D20"/>
    <mergeCell ref="C23:D23"/>
    <mergeCell ref="C32:D32"/>
    <mergeCell ref="C36:D36"/>
    <mergeCell ref="C37:D37"/>
    <mergeCell ref="C40:D40"/>
    <mergeCell ref="C65:D66"/>
    <mergeCell ref="C60:D60"/>
    <mergeCell ref="C63:D63"/>
    <mergeCell ref="C64:D64"/>
    <mergeCell ref="C72:D73"/>
    <mergeCell ref="A41:O41"/>
    <mergeCell ref="A42:A45"/>
    <mergeCell ref="A46:A53"/>
    <mergeCell ref="A54:A55"/>
    <mergeCell ref="A56:A59"/>
    <mergeCell ref="C71:D71"/>
    <mergeCell ref="A68:A70"/>
    <mergeCell ref="C42:D42"/>
    <mergeCell ref="C46:D46"/>
    <mergeCell ref="C54:D54"/>
    <mergeCell ref="C56:D56"/>
    <mergeCell ref="C68:D68"/>
    <mergeCell ref="A60:A62"/>
    <mergeCell ref="A67:O67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P8:P9"/>
    <mergeCell ref="J9:N9"/>
    <mergeCell ref="P10:P11"/>
    <mergeCell ref="D11:E11"/>
    <mergeCell ref="K11:M11"/>
    <mergeCell ref="D12:E12"/>
    <mergeCell ref="A13:E13"/>
    <mergeCell ref="L7:O7"/>
    <mergeCell ref="A8:A10"/>
    <mergeCell ref="B8:B10"/>
  </mergeCells>
  <hyperlinks>
    <hyperlink ref="L7" r:id="rId1" display="http://www.referent.ru/1/121733?l0"/>
  </hyperlinks>
  <pageMargins left="0.7" right="0.7" top="0.75" bottom="0.75" header="0.3" footer="0.3"/>
  <pageSetup paperSize="9" scale="55" fitToHeight="2" orientation="landscape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5"/>
  <sheetViews>
    <sheetView topLeftCell="A34" workbookViewId="0">
      <selection activeCell="B60" sqref="B60"/>
    </sheetView>
  </sheetViews>
  <sheetFormatPr defaultRowHeight="15" x14ac:dyDescent="0.25"/>
  <cols>
    <col min="1" max="1" width="15" customWidth="1"/>
    <col min="2" max="2" width="40.7109375" customWidth="1"/>
    <col min="3" max="3" width="16.5703125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16" x14ac:dyDescent="0.25">
      <c r="A1" t="s">
        <v>287</v>
      </c>
    </row>
    <row r="2" spans="1:16" ht="23.25" customHeight="1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ht="15" customHeight="1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ht="15" customHeight="1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ht="15.75" customHeight="1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customHeight="1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" customHeight="1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4.25" customHeight="1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5" spans="1:16" ht="15.75" x14ac:dyDescent="0.25">
      <c r="A15" s="66" t="s">
        <v>267</v>
      </c>
      <c r="B15" s="66"/>
    </row>
    <row r="16" spans="1:16" ht="15.75" x14ac:dyDescent="0.25">
      <c r="A16" s="66" t="s">
        <v>268</v>
      </c>
      <c r="B16" s="66"/>
    </row>
    <row r="17" spans="1:20" ht="15.75" x14ac:dyDescent="0.25">
      <c r="A17" s="66" t="s">
        <v>269</v>
      </c>
      <c r="B17" s="67"/>
      <c r="C17" s="1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20" ht="15" customHeight="1" x14ac:dyDescent="0.25">
      <c r="A18" s="121"/>
      <c r="B18" s="116" t="s">
        <v>0</v>
      </c>
      <c r="C18" s="113" t="s">
        <v>202</v>
      </c>
      <c r="D18" s="114"/>
      <c r="E18" s="127" t="s">
        <v>1</v>
      </c>
      <c r="F18" s="127"/>
      <c r="G18" s="127"/>
      <c r="H18" s="128" t="s">
        <v>14</v>
      </c>
      <c r="I18" s="127" t="s">
        <v>2</v>
      </c>
      <c r="J18" s="127"/>
      <c r="K18" s="127"/>
      <c r="L18" s="127" t="s">
        <v>3</v>
      </c>
      <c r="M18" s="127"/>
      <c r="N18" s="127"/>
      <c r="O18" s="127"/>
    </row>
    <row r="19" spans="1:20" ht="18.75" x14ac:dyDescent="0.3">
      <c r="A19" s="122"/>
      <c r="B19" s="118"/>
      <c r="C19" s="40" t="s">
        <v>203</v>
      </c>
      <c r="D19" s="56" t="s">
        <v>204</v>
      </c>
      <c r="E19" s="5" t="s">
        <v>4</v>
      </c>
      <c r="F19" s="5" t="s">
        <v>5</v>
      </c>
      <c r="G19" s="5" t="s">
        <v>6</v>
      </c>
      <c r="H19" s="129"/>
      <c r="I19" s="6" t="s">
        <v>7</v>
      </c>
      <c r="J19" s="6" t="s">
        <v>8</v>
      </c>
      <c r="K19" s="6" t="s">
        <v>9</v>
      </c>
      <c r="L19" s="6" t="s">
        <v>10</v>
      </c>
      <c r="M19" s="6" t="s">
        <v>11</v>
      </c>
      <c r="N19" s="6" t="s">
        <v>12</v>
      </c>
      <c r="O19" s="6" t="s">
        <v>13</v>
      </c>
      <c r="Q19" s="32"/>
      <c r="R19" s="32"/>
      <c r="S19" s="32"/>
      <c r="T19" s="32"/>
    </row>
    <row r="20" spans="1:20" ht="18.75" x14ac:dyDescent="0.3">
      <c r="A20" s="113" t="s">
        <v>15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Q20" s="32"/>
      <c r="R20" s="32"/>
      <c r="S20" s="32"/>
      <c r="T20" s="32"/>
    </row>
    <row r="21" spans="1:20" ht="18.75" x14ac:dyDescent="0.3">
      <c r="A21" s="121" t="s">
        <v>231</v>
      </c>
      <c r="B21" s="54" t="s">
        <v>29</v>
      </c>
      <c r="C21" s="113" t="s">
        <v>33</v>
      </c>
      <c r="D21" s="114"/>
      <c r="E21" s="8">
        <v>27.84</v>
      </c>
      <c r="F21" s="8">
        <v>18</v>
      </c>
      <c r="G21" s="8">
        <v>32.4</v>
      </c>
      <c r="H21" s="8">
        <v>279.60000000000002</v>
      </c>
      <c r="I21" s="8">
        <v>0.09</v>
      </c>
      <c r="J21" s="8">
        <v>0.74</v>
      </c>
      <c r="K21" s="8">
        <v>0.33</v>
      </c>
      <c r="L21" s="8">
        <v>226.4</v>
      </c>
      <c r="M21" s="8">
        <v>344.91</v>
      </c>
      <c r="N21" s="8">
        <v>48.92</v>
      </c>
      <c r="O21" s="8">
        <v>0.84</v>
      </c>
      <c r="Q21" s="32"/>
      <c r="R21" s="32"/>
      <c r="S21" s="32"/>
      <c r="T21" s="32"/>
    </row>
    <row r="22" spans="1:20" ht="18.75" x14ac:dyDescent="0.3">
      <c r="A22" s="123"/>
      <c r="B22" s="55" t="s">
        <v>88</v>
      </c>
      <c r="C22" s="62">
        <v>141</v>
      </c>
      <c r="D22" s="7">
        <v>141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2"/>
      <c r="R22" s="47"/>
      <c r="S22" s="32"/>
      <c r="T22" s="33"/>
    </row>
    <row r="23" spans="1:20" ht="18.75" x14ac:dyDescent="0.3">
      <c r="A23" s="123"/>
      <c r="B23" s="55" t="s">
        <v>156</v>
      </c>
      <c r="C23" s="62">
        <v>10</v>
      </c>
      <c r="D23" s="7">
        <v>10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  <c r="S23" s="32"/>
      <c r="T23" s="32"/>
    </row>
    <row r="24" spans="1:20" ht="18.75" x14ac:dyDescent="0.3">
      <c r="A24" s="123"/>
      <c r="B24" s="55" t="s">
        <v>89</v>
      </c>
      <c r="C24" s="62">
        <v>10</v>
      </c>
      <c r="D24" s="7">
        <v>10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  <c r="S24" s="32"/>
      <c r="T24" s="32"/>
    </row>
    <row r="25" spans="1:20" ht="18.75" x14ac:dyDescent="0.3">
      <c r="A25" s="123"/>
      <c r="B25" s="55" t="s">
        <v>90</v>
      </c>
      <c r="C25" s="63">
        <v>4</v>
      </c>
      <c r="D25" s="11" t="s">
        <v>93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  <c r="S25" s="32"/>
      <c r="T25" s="32"/>
    </row>
    <row r="26" spans="1:20" ht="18.75" x14ac:dyDescent="0.3">
      <c r="A26" s="123"/>
      <c r="B26" s="55" t="s">
        <v>74</v>
      </c>
      <c r="C26" s="62">
        <v>5</v>
      </c>
      <c r="D26" s="7">
        <v>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32"/>
      <c r="S26" s="32"/>
      <c r="T26" s="32"/>
    </row>
    <row r="27" spans="1:20" ht="18.75" x14ac:dyDescent="0.3">
      <c r="A27" s="123"/>
      <c r="B27" s="55" t="s">
        <v>91</v>
      </c>
      <c r="C27" s="62">
        <v>5</v>
      </c>
      <c r="D27" s="7">
        <v>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32"/>
      <c r="S27" s="32"/>
      <c r="T27" s="32"/>
    </row>
    <row r="28" spans="1:20" ht="18.75" x14ac:dyDescent="0.3">
      <c r="A28" s="123"/>
      <c r="B28" s="55" t="s">
        <v>86</v>
      </c>
      <c r="C28" s="62">
        <v>5</v>
      </c>
      <c r="D28" s="7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32"/>
      <c r="S28" s="32"/>
      <c r="T28" s="32"/>
    </row>
    <row r="29" spans="1:20" ht="18.75" x14ac:dyDescent="0.3">
      <c r="A29" s="122"/>
      <c r="B29" s="55" t="s">
        <v>92</v>
      </c>
      <c r="C29" s="62">
        <v>20</v>
      </c>
      <c r="D29" s="7">
        <v>20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32"/>
      <c r="S29" s="32"/>
      <c r="T29" s="32"/>
    </row>
    <row r="30" spans="1:20" ht="18.75" x14ac:dyDescent="0.3">
      <c r="A30" s="121" t="s">
        <v>270</v>
      </c>
      <c r="B30" s="54" t="s">
        <v>182</v>
      </c>
      <c r="C30" s="113">
        <v>50</v>
      </c>
      <c r="D30" s="114"/>
      <c r="E30" s="8">
        <v>13.78</v>
      </c>
      <c r="F30" s="8">
        <v>12.64</v>
      </c>
      <c r="G30" s="8">
        <v>60.11</v>
      </c>
      <c r="H30" s="8">
        <v>394.55</v>
      </c>
      <c r="I30" s="8">
        <v>0.17</v>
      </c>
      <c r="J30" s="8">
        <v>0</v>
      </c>
      <c r="K30" s="8">
        <v>0.15</v>
      </c>
      <c r="L30" s="8">
        <v>215.99</v>
      </c>
      <c r="M30" s="8">
        <v>217</v>
      </c>
      <c r="N30" s="8">
        <v>42.91</v>
      </c>
      <c r="O30" s="8">
        <v>1.74</v>
      </c>
      <c r="Q30" s="32"/>
      <c r="R30" s="32"/>
      <c r="S30" s="32"/>
      <c r="T30" s="32"/>
    </row>
    <row r="31" spans="1:20" ht="18.75" x14ac:dyDescent="0.3">
      <c r="A31" s="123"/>
      <c r="B31" s="55" t="s">
        <v>183</v>
      </c>
      <c r="C31" s="62">
        <v>16</v>
      </c>
      <c r="D31" s="7">
        <v>16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Q31" s="32"/>
      <c r="R31" s="32"/>
      <c r="S31" s="32"/>
      <c r="T31" s="32"/>
    </row>
    <row r="32" spans="1:20" ht="18.75" x14ac:dyDescent="0.3">
      <c r="A32" s="123"/>
      <c r="B32" s="55" t="s">
        <v>184</v>
      </c>
      <c r="C32" s="62">
        <v>30</v>
      </c>
      <c r="D32" s="7">
        <v>30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Q32" s="32"/>
      <c r="R32" s="32"/>
      <c r="S32" s="32"/>
      <c r="T32" s="32"/>
    </row>
    <row r="33" spans="1:20" ht="18.75" x14ac:dyDescent="0.3">
      <c r="A33" s="122"/>
      <c r="B33" s="55" t="s">
        <v>74</v>
      </c>
      <c r="C33" s="62">
        <v>7</v>
      </c>
      <c r="D33" s="7">
        <v>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2"/>
      <c r="S33" s="32"/>
      <c r="T33" s="32"/>
    </row>
    <row r="34" spans="1:20" ht="18.75" x14ac:dyDescent="0.3">
      <c r="A34" s="121" t="s">
        <v>232</v>
      </c>
      <c r="B34" s="54" t="s">
        <v>32</v>
      </c>
      <c r="C34" s="113" t="s">
        <v>34</v>
      </c>
      <c r="D34" s="114"/>
      <c r="E34" s="8">
        <v>0.434</v>
      </c>
      <c r="F34" s="8">
        <v>0</v>
      </c>
      <c r="G34" s="8">
        <v>12.725</v>
      </c>
      <c r="H34" s="8">
        <v>46.033000000000001</v>
      </c>
      <c r="I34" s="8">
        <v>0.02</v>
      </c>
      <c r="J34" s="8">
        <v>0.08</v>
      </c>
      <c r="K34" s="8">
        <v>0</v>
      </c>
      <c r="L34" s="8">
        <v>3.0939999999999999</v>
      </c>
      <c r="M34" s="8">
        <v>2.7949999999999999</v>
      </c>
      <c r="N34" s="8">
        <v>0.55000000000000004</v>
      </c>
      <c r="O34" s="8">
        <v>2E-3</v>
      </c>
      <c r="Q34" s="32"/>
      <c r="R34" s="32"/>
      <c r="S34" s="32"/>
      <c r="T34" s="32"/>
    </row>
    <row r="35" spans="1:20" ht="18.75" x14ac:dyDescent="0.3">
      <c r="A35" s="123"/>
      <c r="B35" s="55" t="s">
        <v>94</v>
      </c>
      <c r="C35" s="62">
        <v>2</v>
      </c>
      <c r="D35" s="7">
        <v>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2"/>
      <c r="R35" s="32"/>
      <c r="S35" s="32"/>
      <c r="T35" s="32"/>
    </row>
    <row r="36" spans="1:20" ht="18.75" x14ac:dyDescent="0.3">
      <c r="A36" s="123"/>
      <c r="B36" s="55" t="s">
        <v>89</v>
      </c>
      <c r="C36" s="62">
        <v>15</v>
      </c>
      <c r="D36" s="7">
        <v>15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Q36" s="32"/>
      <c r="R36" s="32"/>
      <c r="S36" s="32"/>
      <c r="T36" s="32"/>
    </row>
    <row r="37" spans="1:20" ht="18.75" x14ac:dyDescent="0.3">
      <c r="A37" s="122"/>
      <c r="B37" s="55" t="s">
        <v>95</v>
      </c>
      <c r="C37" s="62">
        <v>7</v>
      </c>
      <c r="D37" s="7">
        <v>7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Q37" s="32"/>
      <c r="R37" s="32"/>
      <c r="S37" s="32"/>
      <c r="T37" s="32"/>
    </row>
    <row r="38" spans="1:20" ht="18.75" x14ac:dyDescent="0.3">
      <c r="A38" s="31"/>
      <c r="B38" s="54" t="s">
        <v>19</v>
      </c>
      <c r="C38" s="113">
        <v>50</v>
      </c>
      <c r="D38" s="114"/>
      <c r="E38" s="19">
        <v>3.8</v>
      </c>
      <c r="F38" s="24">
        <v>0.45</v>
      </c>
      <c r="G38" s="24">
        <v>24.9</v>
      </c>
      <c r="H38" s="24">
        <v>113.22</v>
      </c>
      <c r="I38" s="24">
        <v>0.08</v>
      </c>
      <c r="J38" s="24">
        <v>0</v>
      </c>
      <c r="K38" s="24">
        <v>0</v>
      </c>
      <c r="L38" s="24">
        <v>13.02</v>
      </c>
      <c r="M38" s="24">
        <v>41.5</v>
      </c>
      <c r="N38" s="24">
        <v>17.53</v>
      </c>
      <c r="O38" s="24">
        <v>0.8</v>
      </c>
      <c r="Q38" s="32"/>
      <c r="R38" s="32"/>
      <c r="S38" s="32"/>
      <c r="T38" s="32"/>
    </row>
    <row r="39" spans="1:20" ht="18.75" x14ac:dyDescent="0.3">
      <c r="A39" s="121" t="s">
        <v>233</v>
      </c>
      <c r="B39" s="54" t="s">
        <v>174</v>
      </c>
      <c r="C39" s="113">
        <v>60</v>
      </c>
      <c r="D39" s="114"/>
      <c r="E39" s="24">
        <v>0.46</v>
      </c>
      <c r="F39" s="24">
        <v>3.65</v>
      </c>
      <c r="G39" s="24">
        <v>1.43</v>
      </c>
      <c r="H39" s="24">
        <v>40.380000000000003</v>
      </c>
      <c r="I39" s="24">
        <v>0.02</v>
      </c>
      <c r="J39" s="24">
        <v>5.7</v>
      </c>
      <c r="K39" s="24">
        <v>0</v>
      </c>
      <c r="L39" s="24">
        <v>13.11</v>
      </c>
      <c r="M39" s="24">
        <v>24.01</v>
      </c>
      <c r="N39" s="24">
        <v>7.98</v>
      </c>
      <c r="O39" s="24">
        <v>0.34</v>
      </c>
      <c r="Q39" s="34"/>
      <c r="R39" s="32"/>
      <c r="S39" s="34"/>
      <c r="T39" s="32"/>
    </row>
    <row r="40" spans="1:20" ht="18.75" x14ac:dyDescent="0.3">
      <c r="A40" s="123"/>
      <c r="B40" s="55" t="s">
        <v>175</v>
      </c>
      <c r="C40" s="62">
        <v>71.3</v>
      </c>
      <c r="D40" s="7">
        <v>57</v>
      </c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Q40" s="34"/>
      <c r="R40" s="32"/>
      <c r="S40" s="34"/>
      <c r="T40" s="32"/>
    </row>
    <row r="41" spans="1:20" ht="18.75" x14ac:dyDescent="0.3">
      <c r="A41" s="122"/>
      <c r="B41" s="55" t="s">
        <v>176</v>
      </c>
      <c r="C41" s="62">
        <v>3.6</v>
      </c>
      <c r="D41" s="7">
        <v>3.6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Q41" s="34"/>
      <c r="R41" s="32"/>
      <c r="S41" s="34"/>
      <c r="T41" s="32"/>
    </row>
    <row r="42" spans="1:20" ht="18.75" x14ac:dyDescent="0.3">
      <c r="A42" s="31"/>
      <c r="B42" s="54" t="s">
        <v>20</v>
      </c>
      <c r="C42" s="113"/>
      <c r="D42" s="114"/>
      <c r="E42" s="6">
        <f t="shared" ref="E42:O42" si="0">SUM(E21:E39)</f>
        <v>46.313999999999993</v>
      </c>
      <c r="F42" s="22">
        <f t="shared" si="0"/>
        <v>34.74</v>
      </c>
      <c r="G42" s="22">
        <f t="shared" si="0"/>
        <v>131.565</v>
      </c>
      <c r="H42" s="22">
        <f t="shared" si="0"/>
        <v>873.78300000000013</v>
      </c>
      <c r="I42" s="22">
        <f t="shared" si="0"/>
        <v>0.38000000000000006</v>
      </c>
      <c r="J42" s="22">
        <f t="shared" si="0"/>
        <v>6.5200000000000005</v>
      </c>
      <c r="K42" s="22">
        <f t="shared" si="0"/>
        <v>0.48</v>
      </c>
      <c r="L42" s="22">
        <f t="shared" si="0"/>
        <v>471.61399999999998</v>
      </c>
      <c r="M42" s="22">
        <f t="shared" si="0"/>
        <v>630.21500000000003</v>
      </c>
      <c r="N42" s="22">
        <f t="shared" si="0"/>
        <v>117.89</v>
      </c>
      <c r="O42" s="22">
        <f t="shared" si="0"/>
        <v>3.7219999999999995</v>
      </c>
      <c r="Q42" s="34"/>
      <c r="R42" s="32"/>
      <c r="S42" s="34"/>
      <c r="T42" s="32"/>
    </row>
    <row r="43" spans="1:20" ht="18.75" x14ac:dyDescent="0.3">
      <c r="A43" s="113" t="s">
        <v>21</v>
      </c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4"/>
      <c r="Q43" s="34"/>
      <c r="R43" s="32"/>
      <c r="S43" s="34"/>
      <c r="T43" s="32"/>
    </row>
    <row r="44" spans="1:20" ht="18.75" x14ac:dyDescent="0.3">
      <c r="A44" s="121" t="s">
        <v>271</v>
      </c>
      <c r="B44" s="54" t="s">
        <v>177</v>
      </c>
      <c r="C44" s="113">
        <v>60</v>
      </c>
      <c r="D44" s="114"/>
      <c r="E44" s="24">
        <v>1.37</v>
      </c>
      <c r="F44" s="24">
        <v>4.08</v>
      </c>
      <c r="G44" s="24">
        <v>8.84</v>
      </c>
      <c r="H44" s="24">
        <v>52.34</v>
      </c>
      <c r="I44" s="24">
        <v>0.16</v>
      </c>
      <c r="J44" s="24">
        <v>11.37</v>
      </c>
      <c r="K44" s="24">
        <v>0.16</v>
      </c>
      <c r="L44" s="24">
        <v>44.88</v>
      </c>
      <c r="M44" s="24">
        <v>7.47</v>
      </c>
      <c r="N44" s="24">
        <v>25.67</v>
      </c>
      <c r="O44" s="24">
        <v>2.08</v>
      </c>
      <c r="Q44" s="34"/>
      <c r="R44" s="32"/>
      <c r="S44" s="34"/>
      <c r="T44" s="32"/>
    </row>
    <row r="45" spans="1:20" ht="18.75" x14ac:dyDescent="0.3">
      <c r="A45" s="123"/>
      <c r="B45" s="55" t="s">
        <v>178</v>
      </c>
      <c r="C45" s="62">
        <v>23</v>
      </c>
      <c r="D45" s="7">
        <v>18.8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Q45" s="34"/>
      <c r="R45" s="32"/>
      <c r="S45" s="34"/>
      <c r="T45" s="32"/>
    </row>
    <row r="46" spans="1:20" ht="18.75" x14ac:dyDescent="0.3">
      <c r="A46" s="123"/>
      <c r="B46" s="55" t="s">
        <v>80</v>
      </c>
      <c r="C46" s="62">
        <v>12</v>
      </c>
      <c r="D46" s="7">
        <v>11.3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Q46" s="34"/>
      <c r="R46" s="32"/>
      <c r="S46" s="34"/>
      <c r="T46" s="32"/>
    </row>
    <row r="47" spans="1:20" ht="18.75" x14ac:dyDescent="0.3">
      <c r="A47" s="123"/>
      <c r="B47" s="55" t="s">
        <v>81</v>
      </c>
      <c r="C47" s="62">
        <v>8</v>
      </c>
      <c r="D47" s="7">
        <v>7.5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Q47" s="34"/>
      <c r="R47" s="32"/>
      <c r="S47" s="34"/>
      <c r="T47" s="32"/>
    </row>
    <row r="48" spans="1:20" ht="18.75" x14ac:dyDescent="0.3">
      <c r="A48" s="123"/>
      <c r="B48" s="55" t="s">
        <v>179</v>
      </c>
      <c r="C48" s="62">
        <v>17</v>
      </c>
      <c r="D48" s="7">
        <v>15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Q48" s="34"/>
      <c r="R48" s="32"/>
      <c r="S48" s="34"/>
      <c r="T48" s="32"/>
    </row>
    <row r="49" spans="1:20" ht="18.75" x14ac:dyDescent="0.3">
      <c r="A49" s="123"/>
      <c r="B49" s="55" t="s">
        <v>180</v>
      </c>
      <c r="C49" s="62">
        <v>20</v>
      </c>
      <c r="D49" s="7">
        <v>18.5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Q49" s="34"/>
      <c r="R49" s="32"/>
      <c r="S49" s="34"/>
      <c r="T49" s="32"/>
    </row>
    <row r="50" spans="1:20" ht="18.75" x14ac:dyDescent="0.3">
      <c r="A50" s="123"/>
      <c r="B50" s="55" t="s">
        <v>89</v>
      </c>
      <c r="C50" s="62">
        <v>3</v>
      </c>
      <c r="D50" s="7">
        <v>3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Q50" s="34"/>
      <c r="R50" s="32"/>
      <c r="S50" s="34"/>
      <c r="T50" s="32"/>
    </row>
    <row r="51" spans="1:20" ht="18.75" x14ac:dyDescent="0.3">
      <c r="A51" s="123"/>
      <c r="B51" s="55" t="s">
        <v>108</v>
      </c>
      <c r="C51" s="62">
        <v>0.9</v>
      </c>
      <c r="D51" s="7">
        <v>0.9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Q51" s="34"/>
      <c r="R51" s="32"/>
      <c r="S51" s="34"/>
      <c r="T51" s="32"/>
    </row>
    <row r="52" spans="1:20" ht="18.75" x14ac:dyDescent="0.3">
      <c r="A52" s="123"/>
      <c r="B52" s="55" t="s">
        <v>78</v>
      </c>
      <c r="C52" s="62">
        <v>3.6</v>
      </c>
      <c r="D52" s="7">
        <v>3.6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Q52" s="34"/>
      <c r="R52" s="32"/>
      <c r="S52" s="34"/>
      <c r="T52" s="32"/>
    </row>
    <row r="53" spans="1:20" ht="18.75" x14ac:dyDescent="0.3">
      <c r="A53" s="122"/>
      <c r="B53" s="55" t="s">
        <v>181</v>
      </c>
      <c r="C53" s="62">
        <v>1.2</v>
      </c>
      <c r="D53" s="7">
        <v>1.2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Q53" s="34"/>
      <c r="R53" s="32"/>
      <c r="S53" s="34"/>
      <c r="T53" s="32"/>
    </row>
    <row r="54" spans="1:20" ht="18.75" x14ac:dyDescent="0.3">
      <c r="A54" s="121" t="s">
        <v>234</v>
      </c>
      <c r="B54" s="54" t="s">
        <v>35</v>
      </c>
      <c r="C54" s="113">
        <v>200</v>
      </c>
      <c r="D54" s="114"/>
      <c r="E54" s="8">
        <v>1.4</v>
      </c>
      <c r="F54" s="8">
        <v>3.91</v>
      </c>
      <c r="G54" s="8">
        <v>6.79</v>
      </c>
      <c r="H54" s="8">
        <v>67.8</v>
      </c>
      <c r="I54" s="8">
        <v>0.05</v>
      </c>
      <c r="J54" s="8">
        <v>14.77</v>
      </c>
      <c r="K54" s="8">
        <v>0</v>
      </c>
      <c r="L54" s="8">
        <v>34.659999999999997</v>
      </c>
      <c r="M54" s="8">
        <v>38.1</v>
      </c>
      <c r="N54" s="8">
        <v>17.8</v>
      </c>
      <c r="O54" s="8">
        <v>0.64</v>
      </c>
      <c r="Q54" s="34"/>
      <c r="R54" s="32"/>
      <c r="S54" s="34"/>
      <c r="T54" s="32"/>
    </row>
    <row r="55" spans="1:20" x14ac:dyDescent="0.25">
      <c r="A55" s="123"/>
      <c r="B55" s="55" t="s">
        <v>96</v>
      </c>
      <c r="C55" s="62">
        <v>50</v>
      </c>
      <c r="D55" s="7">
        <v>40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20" x14ac:dyDescent="0.25">
      <c r="A56" s="123"/>
      <c r="B56" s="55" t="s">
        <v>79</v>
      </c>
      <c r="C56" s="62" t="s">
        <v>209</v>
      </c>
      <c r="D56" s="7">
        <v>24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20" x14ac:dyDescent="0.25">
      <c r="A57" s="123"/>
      <c r="B57" s="55" t="s">
        <v>80</v>
      </c>
      <c r="C57" s="62" t="s">
        <v>210</v>
      </c>
      <c r="D57" s="7">
        <v>8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20" x14ac:dyDescent="0.25">
      <c r="A58" s="123"/>
      <c r="B58" s="55" t="s">
        <v>81</v>
      </c>
      <c r="C58" s="62">
        <v>9.6</v>
      </c>
      <c r="D58" s="7">
        <v>8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20" x14ac:dyDescent="0.25">
      <c r="A59" s="123"/>
      <c r="B59" s="55" t="s">
        <v>97</v>
      </c>
      <c r="C59" s="62">
        <v>4</v>
      </c>
      <c r="D59" s="7">
        <v>4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20" x14ac:dyDescent="0.25">
      <c r="A60" s="123"/>
      <c r="B60" s="55" t="s">
        <v>311</v>
      </c>
      <c r="C60" s="62">
        <v>32.4</v>
      </c>
      <c r="D60" s="7">
        <v>32.4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20" x14ac:dyDescent="0.25">
      <c r="A61" s="122"/>
      <c r="B61" s="55" t="s">
        <v>148</v>
      </c>
      <c r="C61" s="62">
        <v>0.2</v>
      </c>
      <c r="D61" s="7">
        <v>0.2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20" x14ac:dyDescent="0.25">
      <c r="A62" s="121" t="s">
        <v>235</v>
      </c>
      <c r="B62" s="54" t="s">
        <v>36</v>
      </c>
      <c r="C62" s="113">
        <v>80</v>
      </c>
      <c r="D62" s="114"/>
      <c r="E62" s="8">
        <v>10.64</v>
      </c>
      <c r="F62" s="8">
        <v>3.76</v>
      </c>
      <c r="G62" s="8">
        <v>7.67</v>
      </c>
      <c r="H62" s="8">
        <v>107</v>
      </c>
      <c r="I62" s="8">
        <v>7.0000000000000007E-2</v>
      </c>
      <c r="J62" s="8">
        <v>0.34</v>
      </c>
      <c r="K62" s="8">
        <v>21</v>
      </c>
      <c r="L62" s="8">
        <v>42.7</v>
      </c>
      <c r="M62" s="8">
        <v>146.80000000000001</v>
      </c>
      <c r="N62" s="8">
        <v>24</v>
      </c>
      <c r="O62" s="8">
        <v>0.59</v>
      </c>
    </row>
    <row r="63" spans="1:20" x14ac:dyDescent="0.25">
      <c r="A63" s="123"/>
      <c r="B63" s="55" t="s">
        <v>98</v>
      </c>
      <c r="C63" s="62">
        <v>80</v>
      </c>
      <c r="D63" s="7">
        <v>74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20" x14ac:dyDescent="0.25">
      <c r="A64" s="123"/>
      <c r="B64" s="55" t="s">
        <v>126</v>
      </c>
      <c r="C64" s="62">
        <v>10</v>
      </c>
      <c r="D64" s="7">
        <v>10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x14ac:dyDescent="0.25">
      <c r="A65" s="123"/>
      <c r="B65" s="55" t="s">
        <v>90</v>
      </c>
      <c r="C65" s="62">
        <v>0.5</v>
      </c>
      <c r="D65" s="7">
        <v>0.5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x14ac:dyDescent="0.25">
      <c r="A66" s="123"/>
      <c r="B66" s="55" t="s">
        <v>74</v>
      </c>
      <c r="C66" s="62">
        <v>10</v>
      </c>
      <c r="D66" s="7">
        <v>10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x14ac:dyDescent="0.25">
      <c r="A67" s="123"/>
      <c r="B67" s="55" t="s">
        <v>86</v>
      </c>
      <c r="C67" s="62">
        <v>7</v>
      </c>
      <c r="D67" s="7">
        <v>7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 x14ac:dyDescent="0.25">
      <c r="A68" s="123"/>
      <c r="B68" s="55" t="s">
        <v>148</v>
      </c>
      <c r="C68" s="62">
        <v>0.2</v>
      </c>
      <c r="D68" s="7">
        <v>0.2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 x14ac:dyDescent="0.25">
      <c r="A69" s="122"/>
      <c r="B69" s="55" t="s">
        <v>97</v>
      </c>
      <c r="C69" s="62">
        <v>7</v>
      </c>
      <c r="D69" s="7">
        <v>7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 x14ac:dyDescent="0.25">
      <c r="A70" s="121" t="s">
        <v>244</v>
      </c>
      <c r="B70" s="54" t="s">
        <v>37</v>
      </c>
      <c r="C70" s="113">
        <v>150</v>
      </c>
      <c r="D70" s="114"/>
      <c r="E70" s="8">
        <v>3.06</v>
      </c>
      <c r="F70" s="8">
        <v>4.8</v>
      </c>
      <c r="G70" s="8">
        <v>20.45</v>
      </c>
      <c r="H70" s="8">
        <v>137.25</v>
      </c>
      <c r="I70" s="8">
        <v>0.14000000000000001</v>
      </c>
      <c r="J70" s="8">
        <v>18.170000000000002</v>
      </c>
      <c r="K70" s="8">
        <v>25.5</v>
      </c>
      <c r="L70" s="8">
        <v>36.979999999999997</v>
      </c>
      <c r="M70" s="8">
        <v>27.75</v>
      </c>
      <c r="N70" s="8">
        <v>86.6</v>
      </c>
      <c r="O70" s="8">
        <v>0.01</v>
      </c>
    </row>
    <row r="71" spans="1:15" x14ac:dyDescent="0.25">
      <c r="A71" s="123"/>
      <c r="B71" s="55" t="s">
        <v>79</v>
      </c>
      <c r="C71" s="62" t="s">
        <v>211</v>
      </c>
      <c r="D71" s="7">
        <v>128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 x14ac:dyDescent="0.25">
      <c r="A72" s="123"/>
      <c r="B72" s="55" t="s">
        <v>99</v>
      </c>
      <c r="C72" s="62">
        <v>23.7</v>
      </c>
      <c r="D72" s="7">
        <v>22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x14ac:dyDescent="0.25">
      <c r="A73" s="123"/>
      <c r="B73" s="55" t="s">
        <v>74</v>
      </c>
      <c r="C73" s="62">
        <v>5.3</v>
      </c>
      <c r="D73" s="7">
        <v>5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x14ac:dyDescent="0.25">
      <c r="A74" s="122"/>
      <c r="B74" s="55" t="s">
        <v>148</v>
      </c>
      <c r="C74" s="62">
        <v>0.2</v>
      </c>
      <c r="D74" s="7">
        <v>0.2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x14ac:dyDescent="0.25">
      <c r="A75" s="121"/>
      <c r="B75" s="54" t="s">
        <v>150</v>
      </c>
      <c r="C75" s="113">
        <v>200</v>
      </c>
      <c r="D75" s="114"/>
      <c r="E75" s="8">
        <v>1</v>
      </c>
      <c r="F75" s="8">
        <v>0.2</v>
      </c>
      <c r="G75" s="8">
        <v>20.2</v>
      </c>
      <c r="H75" s="8">
        <v>92</v>
      </c>
      <c r="I75" s="8">
        <v>0.02</v>
      </c>
      <c r="J75" s="8">
        <v>4</v>
      </c>
      <c r="K75" s="8">
        <v>0</v>
      </c>
      <c r="L75" s="8">
        <v>14</v>
      </c>
      <c r="M75" s="8">
        <v>14</v>
      </c>
      <c r="N75" s="8">
        <v>8.8000000000000007</v>
      </c>
      <c r="O75" s="8">
        <v>1.8</v>
      </c>
    </row>
    <row r="76" spans="1:15" x14ac:dyDescent="0.25">
      <c r="A76" s="122"/>
      <c r="B76" s="55" t="s">
        <v>38</v>
      </c>
      <c r="C76" s="62">
        <v>200</v>
      </c>
      <c r="D76" s="7">
        <v>200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 x14ac:dyDescent="0.25">
      <c r="A77" s="31"/>
      <c r="B77" s="54" t="s">
        <v>19</v>
      </c>
      <c r="C77" s="113">
        <v>50</v>
      </c>
      <c r="D77" s="114"/>
      <c r="E77" s="19">
        <v>3.8</v>
      </c>
      <c r="F77" s="24">
        <v>0.45</v>
      </c>
      <c r="G77" s="24">
        <v>24.9</v>
      </c>
      <c r="H77" s="24">
        <v>113.22</v>
      </c>
      <c r="I77" s="24">
        <v>0.08</v>
      </c>
      <c r="J77" s="24">
        <v>0</v>
      </c>
      <c r="K77" s="24">
        <v>0</v>
      </c>
      <c r="L77" s="24">
        <v>13.02</v>
      </c>
      <c r="M77" s="24">
        <v>41.5</v>
      </c>
      <c r="N77" s="24">
        <v>17.53</v>
      </c>
      <c r="O77" s="24">
        <v>0.8</v>
      </c>
    </row>
    <row r="78" spans="1:15" x14ac:dyDescent="0.25">
      <c r="A78" s="31"/>
      <c r="B78" s="54" t="s">
        <v>25</v>
      </c>
      <c r="C78" s="113">
        <v>50</v>
      </c>
      <c r="D78" s="114"/>
      <c r="E78" s="24">
        <v>2.75</v>
      </c>
      <c r="F78" s="24">
        <v>0.5</v>
      </c>
      <c r="G78" s="24">
        <v>17</v>
      </c>
      <c r="H78" s="24">
        <v>85</v>
      </c>
      <c r="I78" s="24">
        <v>0.09</v>
      </c>
      <c r="J78" s="24">
        <v>0</v>
      </c>
      <c r="K78" s="24">
        <v>0</v>
      </c>
      <c r="L78" s="24">
        <v>10.5</v>
      </c>
      <c r="M78" s="24">
        <v>87</v>
      </c>
      <c r="N78" s="24">
        <v>28.5</v>
      </c>
      <c r="O78" s="24">
        <v>1.8</v>
      </c>
    </row>
    <row r="79" spans="1:15" x14ac:dyDescent="0.25">
      <c r="A79" s="31"/>
      <c r="B79" s="54" t="s">
        <v>27</v>
      </c>
      <c r="C79" s="115"/>
      <c r="D79" s="116"/>
      <c r="E79" s="6">
        <f t="shared" ref="E79:O79" si="1">SUM(E44:E78)</f>
        <v>24.02</v>
      </c>
      <c r="F79" s="6">
        <f t="shared" si="1"/>
        <v>17.7</v>
      </c>
      <c r="G79" s="6">
        <f t="shared" si="1"/>
        <v>105.85</v>
      </c>
      <c r="H79" s="6">
        <f t="shared" si="1"/>
        <v>654.61</v>
      </c>
      <c r="I79" s="6">
        <f t="shared" si="1"/>
        <v>0.61</v>
      </c>
      <c r="J79" s="6">
        <f t="shared" si="1"/>
        <v>48.650000000000006</v>
      </c>
      <c r="K79" s="6">
        <f t="shared" si="1"/>
        <v>46.66</v>
      </c>
      <c r="L79" s="6">
        <f t="shared" si="1"/>
        <v>196.74</v>
      </c>
      <c r="M79" s="6">
        <f t="shared" si="1"/>
        <v>362.62</v>
      </c>
      <c r="N79" s="6">
        <f t="shared" si="1"/>
        <v>208.9</v>
      </c>
      <c r="O79" s="6">
        <f t="shared" si="1"/>
        <v>7.72</v>
      </c>
    </row>
    <row r="80" spans="1:15" x14ac:dyDescent="0.25">
      <c r="A80" s="31"/>
      <c r="B80" s="5" t="s">
        <v>205</v>
      </c>
      <c r="C80" s="117"/>
      <c r="D80" s="118"/>
      <c r="E80" s="40">
        <f>SUM(E42+E79)</f>
        <v>70.333999999999989</v>
      </c>
      <c r="F80" s="40">
        <f t="shared" ref="F80:O80" si="2">SUM(F42+F79)</f>
        <v>52.44</v>
      </c>
      <c r="G80" s="40">
        <f t="shared" si="2"/>
        <v>237.41499999999999</v>
      </c>
      <c r="H80" s="40">
        <f t="shared" si="2"/>
        <v>1528.393</v>
      </c>
      <c r="I80" s="40">
        <f t="shared" si="2"/>
        <v>0.99</v>
      </c>
      <c r="J80" s="40">
        <f t="shared" si="2"/>
        <v>55.170000000000009</v>
      </c>
      <c r="K80" s="40">
        <f t="shared" si="2"/>
        <v>47.139999999999993</v>
      </c>
      <c r="L80" s="40">
        <f t="shared" si="2"/>
        <v>668.35400000000004</v>
      </c>
      <c r="M80" s="40">
        <f t="shared" si="2"/>
        <v>992.83500000000004</v>
      </c>
      <c r="N80" s="40">
        <f t="shared" si="2"/>
        <v>326.79000000000002</v>
      </c>
      <c r="O80" s="40">
        <f t="shared" si="2"/>
        <v>11.442</v>
      </c>
    </row>
    <row r="81" spans="1:15" x14ac:dyDescent="0.25">
      <c r="A81" s="31"/>
      <c r="B81" s="119" t="s">
        <v>135</v>
      </c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4"/>
    </row>
    <row r="82" spans="1:15" x14ac:dyDescent="0.25">
      <c r="A82" s="31"/>
      <c r="B82" s="54" t="s">
        <v>139</v>
      </c>
      <c r="C82" s="113">
        <v>200</v>
      </c>
      <c r="D82" s="114"/>
      <c r="E82" s="17">
        <v>5.8</v>
      </c>
      <c r="F82" s="17">
        <v>5</v>
      </c>
      <c r="G82" s="17">
        <v>8</v>
      </c>
      <c r="H82" s="17">
        <v>106</v>
      </c>
      <c r="I82" s="17">
        <v>0.08</v>
      </c>
      <c r="J82" s="17">
        <v>0.34</v>
      </c>
      <c r="K82" s="17">
        <v>1.4</v>
      </c>
      <c r="L82" s="17">
        <v>40</v>
      </c>
      <c r="M82" s="17">
        <v>240</v>
      </c>
      <c r="N82" s="17">
        <v>180</v>
      </c>
      <c r="O82" s="17">
        <v>0.2</v>
      </c>
    </row>
    <row r="83" spans="1:15" x14ac:dyDescent="0.25">
      <c r="A83" s="31"/>
      <c r="B83" s="54" t="s">
        <v>140</v>
      </c>
      <c r="C83" s="113">
        <v>25</v>
      </c>
      <c r="D83" s="114"/>
      <c r="E83" s="17">
        <v>0.98</v>
      </c>
      <c r="F83" s="17">
        <v>7.65</v>
      </c>
      <c r="G83" s="17">
        <v>15.63</v>
      </c>
      <c r="H83" s="17">
        <v>135.25</v>
      </c>
      <c r="I83" s="17"/>
      <c r="J83" s="17"/>
      <c r="K83" s="17"/>
      <c r="L83" s="17"/>
      <c r="M83" s="17"/>
      <c r="N83" s="17"/>
      <c r="O83" s="17"/>
    </row>
    <row r="84" spans="1:15" x14ac:dyDescent="0.25">
      <c r="A84" s="31"/>
      <c r="B84" s="54" t="s">
        <v>138</v>
      </c>
      <c r="C84" s="115"/>
      <c r="D84" s="116"/>
      <c r="E84" s="17">
        <f>SUM(E82:E83)</f>
        <v>6.7799999999999994</v>
      </c>
      <c r="F84" s="17">
        <f t="shared" ref="F84:O84" si="3">SUM(F82:F83)</f>
        <v>12.65</v>
      </c>
      <c r="G84" s="17">
        <f t="shared" si="3"/>
        <v>23.630000000000003</v>
      </c>
      <c r="H84" s="17">
        <f t="shared" si="3"/>
        <v>241.25</v>
      </c>
      <c r="I84" s="17">
        <f t="shared" si="3"/>
        <v>0.08</v>
      </c>
      <c r="J84" s="17">
        <f t="shared" si="3"/>
        <v>0.34</v>
      </c>
      <c r="K84" s="17">
        <f t="shared" si="3"/>
        <v>1.4</v>
      </c>
      <c r="L84" s="17">
        <f t="shared" si="3"/>
        <v>40</v>
      </c>
      <c r="M84" s="17">
        <f t="shared" si="3"/>
        <v>240</v>
      </c>
      <c r="N84" s="17">
        <f t="shared" si="3"/>
        <v>180</v>
      </c>
      <c r="O84" s="17">
        <f t="shared" si="3"/>
        <v>0.2</v>
      </c>
    </row>
    <row r="85" spans="1:15" x14ac:dyDescent="0.25">
      <c r="A85" s="31"/>
      <c r="B85" s="54" t="s">
        <v>28</v>
      </c>
      <c r="C85" s="117"/>
      <c r="D85" s="118"/>
      <c r="E85" s="6">
        <f>SUM(E42,E79,E84)</f>
        <v>77.11399999999999</v>
      </c>
      <c r="F85" s="40">
        <f t="shared" ref="F85:O85" si="4">SUM(F42,F79,F84)</f>
        <v>65.09</v>
      </c>
      <c r="G85" s="40">
        <f t="shared" si="4"/>
        <v>261.04500000000002</v>
      </c>
      <c r="H85" s="40">
        <f t="shared" si="4"/>
        <v>1769.643</v>
      </c>
      <c r="I85" s="40">
        <f t="shared" si="4"/>
        <v>1.07</v>
      </c>
      <c r="J85" s="40">
        <f t="shared" si="4"/>
        <v>55.510000000000012</v>
      </c>
      <c r="K85" s="40">
        <f t="shared" si="4"/>
        <v>48.539999999999992</v>
      </c>
      <c r="L85" s="40">
        <f t="shared" si="4"/>
        <v>708.35400000000004</v>
      </c>
      <c r="M85" s="40">
        <f t="shared" si="4"/>
        <v>1232.835</v>
      </c>
      <c r="N85" s="40">
        <f t="shared" si="4"/>
        <v>506.79</v>
      </c>
      <c r="O85" s="40">
        <f t="shared" si="4"/>
        <v>11.641999999999999</v>
      </c>
    </row>
  </sheetData>
  <mergeCells count="58">
    <mergeCell ref="C84:D85"/>
    <mergeCell ref="B81:O81"/>
    <mergeCell ref="C77:D77"/>
    <mergeCell ref="C78:D78"/>
    <mergeCell ref="C42:D42"/>
    <mergeCell ref="C79:D80"/>
    <mergeCell ref="A43:O43"/>
    <mergeCell ref="A44:A53"/>
    <mergeCell ref="A54:A61"/>
    <mergeCell ref="A62:A69"/>
    <mergeCell ref="C83:D83"/>
    <mergeCell ref="A70:A74"/>
    <mergeCell ref="A75:A76"/>
    <mergeCell ref="C44:D44"/>
    <mergeCell ref="C54:D54"/>
    <mergeCell ref="C62:D62"/>
    <mergeCell ref="A30:A33"/>
    <mergeCell ref="A34:A37"/>
    <mergeCell ref="C82:D82"/>
    <mergeCell ref="C18:D18"/>
    <mergeCell ref="C21:D21"/>
    <mergeCell ref="C30:D30"/>
    <mergeCell ref="C34:D34"/>
    <mergeCell ref="C38:D38"/>
    <mergeCell ref="C39:D39"/>
    <mergeCell ref="C70:D70"/>
    <mergeCell ref="C75:D75"/>
    <mergeCell ref="A39:A41"/>
    <mergeCell ref="A20:O20"/>
    <mergeCell ref="A18:A19"/>
    <mergeCell ref="B18:B19"/>
    <mergeCell ref="E18:G18"/>
    <mergeCell ref="H18:H19"/>
    <mergeCell ref="I18:K18"/>
    <mergeCell ref="L18:O18"/>
    <mergeCell ref="A21:A29"/>
    <mergeCell ref="B8:B10"/>
    <mergeCell ref="P8:P9"/>
    <mergeCell ref="J9:N9"/>
    <mergeCell ref="P10:P11"/>
    <mergeCell ref="D11:E11"/>
    <mergeCell ref="K11:M11"/>
    <mergeCell ref="D12:E12"/>
    <mergeCell ref="A13:E13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L7:O7"/>
    <mergeCell ref="A8:A10"/>
  </mergeCells>
  <hyperlinks>
    <hyperlink ref="L7" r:id="rId1" display="http://www.referent.ru/1/121733?l0"/>
  </hyperlinks>
  <pageMargins left="0.7" right="0.7" top="0.75" bottom="0.75" header="0.3" footer="0.3"/>
  <pageSetup paperSize="9" scale="68" fitToHeight="2" orientation="landscape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9"/>
  <sheetViews>
    <sheetView topLeftCell="A43" workbookViewId="0">
      <selection sqref="A1:P14"/>
    </sheetView>
  </sheetViews>
  <sheetFormatPr defaultRowHeight="15" x14ac:dyDescent="0.25"/>
  <cols>
    <col min="1" max="1" width="14.42578125" customWidth="1"/>
    <col min="2" max="2" width="31.7109375" customWidth="1"/>
    <col min="3" max="3" width="16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4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6" x14ac:dyDescent="0.25">
      <c r="A1" t="s">
        <v>287</v>
      </c>
    </row>
    <row r="2" spans="1:16" ht="15.75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.75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5.75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7" spans="1:18" ht="15.75" x14ac:dyDescent="0.25">
      <c r="A17" s="66" t="s">
        <v>272</v>
      </c>
      <c r="B17" s="66"/>
    </row>
    <row r="18" spans="1:18" ht="15.75" x14ac:dyDescent="0.25">
      <c r="A18" s="66" t="s">
        <v>273</v>
      </c>
      <c r="B18" s="66"/>
    </row>
    <row r="19" spans="1:18" ht="15.75" x14ac:dyDescent="0.25">
      <c r="A19" s="66" t="s">
        <v>269</v>
      </c>
      <c r="B19" s="6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1"/>
      <c r="B20" s="114" t="s">
        <v>0</v>
      </c>
      <c r="C20" s="113" t="s">
        <v>202</v>
      </c>
      <c r="D20" s="114"/>
      <c r="E20" s="127" t="s">
        <v>1</v>
      </c>
      <c r="F20" s="127"/>
      <c r="G20" s="127"/>
      <c r="H20" s="128" t="s">
        <v>14</v>
      </c>
      <c r="I20" s="127" t="s">
        <v>2</v>
      </c>
      <c r="J20" s="127"/>
      <c r="K20" s="127"/>
      <c r="L20" s="127" t="s">
        <v>3</v>
      </c>
      <c r="M20" s="127"/>
      <c r="N20" s="127"/>
      <c r="O20" s="127"/>
    </row>
    <row r="21" spans="1:18" x14ac:dyDescent="0.25">
      <c r="A21" s="122"/>
      <c r="B21" s="114"/>
      <c r="C21" s="38" t="s">
        <v>203</v>
      </c>
      <c r="D21" s="56" t="s">
        <v>204</v>
      </c>
      <c r="E21" s="6" t="s">
        <v>4</v>
      </c>
      <c r="F21" s="6" t="s">
        <v>5</v>
      </c>
      <c r="G21" s="6" t="s">
        <v>6</v>
      </c>
      <c r="H21" s="129"/>
      <c r="I21" s="6" t="s">
        <v>7</v>
      </c>
      <c r="J21" s="6" t="s">
        <v>8</v>
      </c>
      <c r="K21" s="6" t="s">
        <v>9</v>
      </c>
      <c r="L21" s="6" t="s">
        <v>10</v>
      </c>
      <c r="M21" s="6" t="s">
        <v>11</v>
      </c>
      <c r="N21" s="6" t="s">
        <v>12</v>
      </c>
      <c r="O21" s="6" t="s">
        <v>13</v>
      </c>
    </row>
    <row r="22" spans="1:18" x14ac:dyDescent="0.25">
      <c r="A22" s="113" t="s">
        <v>15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</row>
    <row r="23" spans="1:18" ht="18.75" x14ac:dyDescent="0.3">
      <c r="A23" s="121" t="s">
        <v>236</v>
      </c>
      <c r="B23" s="54" t="s">
        <v>185</v>
      </c>
      <c r="C23" s="113">
        <v>200</v>
      </c>
      <c r="D23" s="114"/>
      <c r="E23" s="8">
        <v>5.97</v>
      </c>
      <c r="F23" s="8">
        <v>5.48</v>
      </c>
      <c r="G23" s="8">
        <v>17.079999999999998</v>
      </c>
      <c r="H23" s="8">
        <v>141.6</v>
      </c>
      <c r="I23" s="8">
        <v>0.11</v>
      </c>
      <c r="J23" s="8">
        <v>0.91</v>
      </c>
      <c r="K23" s="8">
        <v>30.6</v>
      </c>
      <c r="L23" s="8">
        <v>160.88</v>
      </c>
      <c r="M23" s="8">
        <v>165.66</v>
      </c>
      <c r="N23" s="8">
        <v>46.46</v>
      </c>
      <c r="O23" s="8">
        <v>1.1299999999999999</v>
      </c>
      <c r="Q23" s="48"/>
      <c r="R23" s="49"/>
    </row>
    <row r="24" spans="1:18" ht="18.75" x14ac:dyDescent="0.3">
      <c r="A24" s="123"/>
      <c r="B24" s="55" t="s">
        <v>85</v>
      </c>
      <c r="C24" s="62">
        <v>140</v>
      </c>
      <c r="D24" s="7">
        <v>140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48"/>
      <c r="R24" s="49"/>
    </row>
    <row r="25" spans="1:18" ht="18.75" x14ac:dyDescent="0.3">
      <c r="A25" s="123"/>
      <c r="B25" s="55" t="s">
        <v>186</v>
      </c>
      <c r="C25" s="62">
        <v>16</v>
      </c>
      <c r="D25" s="7">
        <v>16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Q25" s="48"/>
      <c r="R25" s="49"/>
    </row>
    <row r="26" spans="1:18" ht="18.75" x14ac:dyDescent="0.3">
      <c r="A26" s="123"/>
      <c r="B26" s="55" t="s">
        <v>116</v>
      </c>
      <c r="C26" s="62">
        <v>1.6</v>
      </c>
      <c r="D26" s="7">
        <v>1.6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48"/>
      <c r="R26" s="49"/>
    </row>
    <row r="27" spans="1:18" ht="18.75" x14ac:dyDescent="0.3">
      <c r="A27" s="122"/>
      <c r="B27" s="55" t="s">
        <v>74</v>
      </c>
      <c r="C27" s="62">
        <v>2</v>
      </c>
      <c r="D27" s="7">
        <v>2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48"/>
      <c r="R27" s="49"/>
    </row>
    <row r="28" spans="1:18" ht="18.75" x14ac:dyDescent="0.3">
      <c r="A28" s="121" t="s">
        <v>237</v>
      </c>
      <c r="B28" s="54" t="s">
        <v>31</v>
      </c>
      <c r="C28" s="113">
        <v>10</v>
      </c>
      <c r="D28" s="114"/>
      <c r="E28" s="8">
        <v>0</v>
      </c>
      <c r="F28" s="8">
        <v>8.1999999999999993</v>
      </c>
      <c r="G28" s="8">
        <v>0.1</v>
      </c>
      <c r="H28" s="8">
        <v>75</v>
      </c>
      <c r="I28" s="8">
        <v>0</v>
      </c>
      <c r="J28" s="8">
        <v>0</v>
      </c>
      <c r="K28" s="8">
        <v>59</v>
      </c>
      <c r="L28" s="8">
        <v>1</v>
      </c>
      <c r="M28" s="8">
        <v>2</v>
      </c>
      <c r="N28" s="8">
        <v>0</v>
      </c>
      <c r="O28" s="8">
        <v>0</v>
      </c>
      <c r="Q28" s="48"/>
      <c r="R28" s="49"/>
    </row>
    <row r="29" spans="1:18" ht="18.75" x14ac:dyDescent="0.3">
      <c r="A29" s="122"/>
      <c r="B29" s="55" t="s">
        <v>74</v>
      </c>
      <c r="C29" s="62">
        <v>10</v>
      </c>
      <c r="D29" s="7">
        <v>10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48"/>
      <c r="R29" s="49"/>
    </row>
    <row r="30" spans="1:18" ht="18.75" x14ac:dyDescent="0.3">
      <c r="A30" s="31"/>
      <c r="B30" s="54" t="s">
        <v>19</v>
      </c>
      <c r="C30" s="113">
        <v>50</v>
      </c>
      <c r="D30" s="114"/>
      <c r="E30" s="19">
        <v>3.8</v>
      </c>
      <c r="F30" s="24">
        <v>0.45</v>
      </c>
      <c r="G30" s="24">
        <v>24.9</v>
      </c>
      <c r="H30" s="24">
        <v>113.22</v>
      </c>
      <c r="I30" s="24">
        <v>0.08</v>
      </c>
      <c r="J30" s="24">
        <v>0</v>
      </c>
      <c r="K30" s="24">
        <v>0</v>
      </c>
      <c r="L30" s="24">
        <v>13.02</v>
      </c>
      <c r="M30" s="24">
        <v>41.5</v>
      </c>
      <c r="N30" s="24">
        <v>17.53</v>
      </c>
      <c r="O30" s="24">
        <v>0.8</v>
      </c>
      <c r="Q30" s="48"/>
      <c r="R30" s="49"/>
    </row>
    <row r="31" spans="1:18" ht="18.75" x14ac:dyDescent="0.3">
      <c r="A31" s="121" t="s">
        <v>232</v>
      </c>
      <c r="B31" s="57" t="s">
        <v>32</v>
      </c>
      <c r="C31" s="113" t="s">
        <v>40</v>
      </c>
      <c r="D31" s="114"/>
      <c r="E31" s="12">
        <v>0.434</v>
      </c>
      <c r="F31" s="8"/>
      <c r="G31" s="8">
        <v>12.725</v>
      </c>
      <c r="H31" s="8">
        <v>46.033000000000001</v>
      </c>
      <c r="I31" s="8">
        <v>0.02</v>
      </c>
      <c r="J31" s="8">
        <v>0.08</v>
      </c>
      <c r="K31" s="8"/>
      <c r="L31" s="8">
        <v>3.0939999999999999</v>
      </c>
      <c r="M31" s="8">
        <v>2.7949999999999999</v>
      </c>
      <c r="N31" s="8">
        <v>0.55000000000000004</v>
      </c>
      <c r="O31" s="8">
        <v>2E-3</v>
      </c>
      <c r="Q31" s="48"/>
      <c r="R31" s="49"/>
    </row>
    <row r="32" spans="1:18" ht="18.75" x14ac:dyDescent="0.3">
      <c r="A32" s="123"/>
      <c r="B32" s="55" t="s">
        <v>94</v>
      </c>
      <c r="C32" s="62">
        <v>2</v>
      </c>
      <c r="D32" s="7">
        <v>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48"/>
      <c r="R32" s="49"/>
    </row>
    <row r="33" spans="1:18" ht="18.75" x14ac:dyDescent="0.3">
      <c r="A33" s="123"/>
      <c r="B33" s="55" t="s">
        <v>89</v>
      </c>
      <c r="C33" s="62">
        <v>15</v>
      </c>
      <c r="D33" s="7">
        <v>15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48"/>
      <c r="R33" s="49"/>
    </row>
    <row r="34" spans="1:18" ht="18.75" x14ac:dyDescent="0.3">
      <c r="A34" s="122"/>
      <c r="B34" s="55" t="s">
        <v>95</v>
      </c>
      <c r="C34" s="62">
        <v>7</v>
      </c>
      <c r="D34" s="7">
        <v>7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48"/>
      <c r="R34" s="49"/>
    </row>
    <row r="35" spans="1:18" ht="18.75" x14ac:dyDescent="0.3">
      <c r="A35" s="121" t="s">
        <v>238</v>
      </c>
      <c r="B35" s="54" t="s">
        <v>48</v>
      </c>
      <c r="C35" s="113">
        <v>50</v>
      </c>
      <c r="D35" s="114"/>
      <c r="E35" s="22">
        <v>0.48099999999999998</v>
      </c>
      <c r="F35" s="22">
        <v>2.2999999999999998</v>
      </c>
      <c r="G35" s="22">
        <v>4.9960000000000004</v>
      </c>
      <c r="H35" s="22">
        <v>41.363999999999997</v>
      </c>
      <c r="I35" s="22">
        <v>2.4E-2</v>
      </c>
      <c r="J35" s="22">
        <v>0.70899999999999996</v>
      </c>
      <c r="K35" s="22">
        <v>2.8000000000000001E-2</v>
      </c>
      <c r="L35" s="22">
        <v>28.228999999999999</v>
      </c>
      <c r="M35" s="22">
        <v>33.274999999999999</v>
      </c>
      <c r="N35" s="22">
        <v>12.35</v>
      </c>
      <c r="O35" s="22">
        <v>0.193</v>
      </c>
      <c r="Q35" s="48"/>
      <c r="R35" s="49"/>
    </row>
    <row r="36" spans="1:18" ht="18.75" x14ac:dyDescent="0.3">
      <c r="A36" s="123"/>
      <c r="B36" s="55" t="s">
        <v>80</v>
      </c>
      <c r="C36" s="64">
        <v>45</v>
      </c>
      <c r="D36" s="65">
        <v>43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Q36" s="48"/>
      <c r="R36" s="49"/>
    </row>
    <row r="37" spans="1:18" ht="18.75" x14ac:dyDescent="0.3">
      <c r="A37" s="123"/>
      <c r="B37" s="55" t="s">
        <v>78</v>
      </c>
      <c r="C37" s="64">
        <v>5</v>
      </c>
      <c r="D37" s="65">
        <v>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Q37" s="48"/>
      <c r="R37" s="49"/>
    </row>
    <row r="38" spans="1:18" ht="18.75" x14ac:dyDescent="0.3">
      <c r="A38" s="122"/>
      <c r="B38" s="55" t="s">
        <v>89</v>
      </c>
      <c r="C38" s="64">
        <v>3</v>
      </c>
      <c r="D38" s="65">
        <v>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48"/>
      <c r="R38" s="49"/>
    </row>
    <row r="39" spans="1:18" ht="18.75" x14ac:dyDescent="0.3">
      <c r="A39" s="31"/>
      <c r="B39" s="54" t="s">
        <v>20</v>
      </c>
      <c r="C39" s="113"/>
      <c r="D39" s="114"/>
      <c r="E39" s="6">
        <f t="shared" ref="E39:O39" si="0">SUM(E23:E38)</f>
        <v>10.684999999999999</v>
      </c>
      <c r="F39" s="22">
        <f t="shared" si="0"/>
        <v>16.43</v>
      </c>
      <c r="G39" s="22">
        <f t="shared" si="0"/>
        <v>59.801000000000002</v>
      </c>
      <c r="H39" s="22">
        <f t="shared" si="0"/>
        <v>417.21699999999998</v>
      </c>
      <c r="I39" s="22">
        <f t="shared" si="0"/>
        <v>0.23399999999999999</v>
      </c>
      <c r="J39" s="22">
        <f t="shared" si="0"/>
        <v>1.6989999999999998</v>
      </c>
      <c r="K39" s="22">
        <f t="shared" si="0"/>
        <v>89.628</v>
      </c>
      <c r="L39" s="22">
        <f t="shared" si="0"/>
        <v>206.22300000000001</v>
      </c>
      <c r="M39" s="22">
        <f t="shared" si="0"/>
        <v>245.23</v>
      </c>
      <c r="N39" s="22">
        <f t="shared" si="0"/>
        <v>76.89</v>
      </c>
      <c r="O39" s="22">
        <f t="shared" si="0"/>
        <v>2.125</v>
      </c>
      <c r="Q39" s="50"/>
      <c r="R39" s="49"/>
    </row>
    <row r="40" spans="1:18" ht="18.75" x14ac:dyDescent="0.3">
      <c r="A40" s="113" t="s">
        <v>21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4"/>
      <c r="Q40" s="50"/>
      <c r="R40" s="49"/>
    </row>
    <row r="41" spans="1:18" ht="18.75" x14ac:dyDescent="0.3">
      <c r="A41" s="121" t="s">
        <v>225</v>
      </c>
      <c r="B41" s="54" t="s">
        <v>52</v>
      </c>
      <c r="C41" s="113">
        <v>60</v>
      </c>
      <c r="D41" s="114"/>
      <c r="E41" s="8">
        <v>0.85</v>
      </c>
      <c r="F41" s="8">
        <v>3.05</v>
      </c>
      <c r="G41" s="8">
        <v>5.41</v>
      </c>
      <c r="H41" s="8">
        <v>52.44</v>
      </c>
      <c r="I41" s="8">
        <v>0.02</v>
      </c>
      <c r="J41" s="8">
        <v>19.47</v>
      </c>
      <c r="K41" s="8">
        <v>0</v>
      </c>
      <c r="L41" s="8">
        <v>22.42</v>
      </c>
      <c r="M41" s="8">
        <v>9.1</v>
      </c>
      <c r="N41" s="8">
        <v>16.57</v>
      </c>
      <c r="O41" s="8">
        <v>0.31</v>
      </c>
      <c r="Q41" s="50"/>
      <c r="R41" s="51"/>
    </row>
    <row r="42" spans="1:18" ht="18.75" x14ac:dyDescent="0.3">
      <c r="A42" s="123"/>
      <c r="B42" s="55" t="s">
        <v>96</v>
      </c>
      <c r="C42" s="62">
        <v>59.4</v>
      </c>
      <c r="D42" s="7">
        <v>47.4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Q42" s="50"/>
      <c r="R42" s="51"/>
    </row>
    <row r="43" spans="1:18" ht="18.75" x14ac:dyDescent="0.3">
      <c r="A43" s="123"/>
      <c r="B43" s="55" t="s">
        <v>80</v>
      </c>
      <c r="C43" s="62">
        <v>6</v>
      </c>
      <c r="D43" s="7">
        <v>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Q43" s="50"/>
      <c r="R43" s="51"/>
    </row>
    <row r="44" spans="1:18" ht="18.75" x14ac:dyDescent="0.3">
      <c r="A44" s="123"/>
      <c r="B44" s="55" t="s">
        <v>89</v>
      </c>
      <c r="C44" s="62">
        <v>2.5</v>
      </c>
      <c r="D44" s="7">
        <v>2.5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Q44" s="50"/>
      <c r="R44" s="51"/>
    </row>
    <row r="45" spans="1:18" ht="18.75" x14ac:dyDescent="0.3">
      <c r="A45" s="123"/>
      <c r="B45" s="55" t="s">
        <v>97</v>
      </c>
      <c r="C45" s="62">
        <v>2.5</v>
      </c>
      <c r="D45" s="7">
        <v>2.5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Q45" s="50"/>
      <c r="R45" s="51"/>
    </row>
    <row r="46" spans="1:18" x14ac:dyDescent="0.25">
      <c r="A46" s="122"/>
      <c r="B46" s="55" t="s">
        <v>148</v>
      </c>
      <c r="C46" s="62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x14ac:dyDescent="0.25">
      <c r="A47" s="121" t="s">
        <v>239</v>
      </c>
      <c r="B47" s="54" t="s">
        <v>41</v>
      </c>
      <c r="C47" s="113">
        <v>200</v>
      </c>
      <c r="D47" s="114"/>
      <c r="E47" s="8">
        <v>4.3899999999999997</v>
      </c>
      <c r="F47" s="8">
        <v>4.22</v>
      </c>
      <c r="G47" s="8">
        <v>13.06</v>
      </c>
      <c r="H47" s="8">
        <v>107.8</v>
      </c>
      <c r="I47" s="8">
        <v>0.18</v>
      </c>
      <c r="J47" s="8">
        <v>4.6500000000000004</v>
      </c>
      <c r="K47" s="8">
        <v>0</v>
      </c>
      <c r="L47" s="8">
        <v>30.46</v>
      </c>
      <c r="M47" s="8">
        <v>69.739999999999995</v>
      </c>
      <c r="N47" s="8">
        <v>28.24</v>
      </c>
      <c r="O47" s="8">
        <v>1.62</v>
      </c>
    </row>
    <row r="48" spans="1:18" x14ac:dyDescent="0.25">
      <c r="A48" s="123"/>
      <c r="B48" s="55" t="s">
        <v>79</v>
      </c>
      <c r="C48" s="62" t="s">
        <v>212</v>
      </c>
      <c r="D48" s="7">
        <v>60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123"/>
      <c r="B49" s="55" t="s">
        <v>100</v>
      </c>
      <c r="C49" s="62">
        <v>16.2</v>
      </c>
      <c r="D49" s="7">
        <v>16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123"/>
      <c r="B50" s="55" t="s">
        <v>80</v>
      </c>
      <c r="C50" s="62" t="s">
        <v>210</v>
      </c>
      <c r="D50" s="7">
        <v>10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123"/>
      <c r="B51" s="55" t="s">
        <v>81</v>
      </c>
      <c r="C51" s="62">
        <v>9.6</v>
      </c>
      <c r="D51" s="7">
        <v>8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123"/>
      <c r="B52" s="55" t="s">
        <v>148</v>
      </c>
      <c r="C52" s="62">
        <v>0.2</v>
      </c>
      <c r="D52" s="7">
        <v>0.2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122"/>
      <c r="B53" s="55" t="s">
        <v>74</v>
      </c>
      <c r="C53" s="62">
        <v>4</v>
      </c>
      <c r="D53" s="7">
        <v>4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121" t="s">
        <v>274</v>
      </c>
      <c r="B54" s="54" t="s">
        <v>42</v>
      </c>
      <c r="C54" s="113" t="s">
        <v>43</v>
      </c>
      <c r="D54" s="114"/>
      <c r="E54" s="8">
        <v>15.522</v>
      </c>
      <c r="F54" s="8">
        <v>18.559999999999999</v>
      </c>
      <c r="G54" s="8">
        <v>4.2039999999999997</v>
      </c>
      <c r="H54" s="8">
        <v>252.82</v>
      </c>
      <c r="I54" s="8">
        <v>7.3999999999999996E-2</v>
      </c>
      <c r="J54" s="8">
        <v>9.64</v>
      </c>
      <c r="K54" s="8">
        <v>0.109</v>
      </c>
      <c r="L54" s="8">
        <v>26.094999999999999</v>
      </c>
      <c r="M54" s="8">
        <v>13.619</v>
      </c>
      <c r="N54" s="8">
        <v>16.646000000000001</v>
      </c>
      <c r="O54" s="8">
        <v>1.9279999999999999</v>
      </c>
    </row>
    <row r="55" spans="1:15" x14ac:dyDescent="0.25">
      <c r="A55" s="123"/>
      <c r="B55" s="55" t="s">
        <v>101</v>
      </c>
      <c r="C55" s="62">
        <v>112</v>
      </c>
      <c r="D55" s="7">
        <v>109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25">
      <c r="A56" s="123"/>
      <c r="B56" s="55" t="s">
        <v>31</v>
      </c>
      <c r="C56" s="62">
        <v>3</v>
      </c>
      <c r="D56" s="7">
        <v>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25">
      <c r="A57" s="123"/>
      <c r="B57" s="55" t="s">
        <v>81</v>
      </c>
      <c r="C57" s="62">
        <v>1.5</v>
      </c>
      <c r="D57" s="7">
        <v>1.5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123"/>
      <c r="B58" s="55" t="s">
        <v>102</v>
      </c>
      <c r="C58" s="62">
        <v>3</v>
      </c>
      <c r="D58" s="7">
        <v>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123"/>
      <c r="B59" s="55" t="s">
        <v>103</v>
      </c>
      <c r="C59" s="62">
        <v>3.5</v>
      </c>
      <c r="D59" s="7">
        <v>3.5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5">
      <c r="A60" s="123"/>
      <c r="B60" s="55" t="s">
        <v>89</v>
      </c>
      <c r="C60" s="62">
        <v>1</v>
      </c>
      <c r="D60" s="7">
        <v>1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x14ac:dyDescent="0.25">
      <c r="A61" s="123"/>
      <c r="B61" s="55" t="s">
        <v>97</v>
      </c>
      <c r="C61" s="62">
        <v>1.5</v>
      </c>
      <c r="D61" s="7">
        <v>1.5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x14ac:dyDescent="0.25">
      <c r="A62" s="122"/>
      <c r="B62" s="55" t="s">
        <v>148</v>
      </c>
      <c r="C62" s="62">
        <v>0.2</v>
      </c>
      <c r="D62" s="7">
        <v>0.2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x14ac:dyDescent="0.25">
      <c r="A63" s="121" t="s">
        <v>228</v>
      </c>
      <c r="B63" s="54" t="s">
        <v>62</v>
      </c>
      <c r="C63" s="113">
        <v>150</v>
      </c>
      <c r="D63" s="114"/>
      <c r="E63" s="24">
        <v>5.52</v>
      </c>
      <c r="F63" s="24">
        <v>4.5199999999999996</v>
      </c>
      <c r="G63" s="24">
        <v>26.45</v>
      </c>
      <c r="H63" s="24">
        <v>168.45</v>
      </c>
      <c r="I63" s="24">
        <v>0.06</v>
      </c>
      <c r="J63" s="24">
        <v>0</v>
      </c>
      <c r="K63" s="24">
        <v>21</v>
      </c>
      <c r="L63" s="24">
        <v>4.8600000000000003</v>
      </c>
      <c r="M63" s="24">
        <v>37.17</v>
      </c>
      <c r="N63" s="24">
        <v>21.12</v>
      </c>
      <c r="O63" s="24">
        <v>1.1100000000000001</v>
      </c>
    </row>
    <row r="64" spans="1:15" x14ac:dyDescent="0.25">
      <c r="A64" s="123"/>
      <c r="B64" s="55" t="s">
        <v>122</v>
      </c>
      <c r="C64" s="62">
        <v>51</v>
      </c>
      <c r="D64" s="7">
        <v>51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x14ac:dyDescent="0.25">
      <c r="A65" s="123"/>
      <c r="B65" s="55" t="s">
        <v>148</v>
      </c>
      <c r="C65" s="62">
        <v>0.3</v>
      </c>
      <c r="D65" s="7">
        <v>0.3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x14ac:dyDescent="0.25">
      <c r="A66" s="122"/>
      <c r="B66" s="55" t="s">
        <v>74</v>
      </c>
      <c r="C66" s="62">
        <v>5.3</v>
      </c>
      <c r="D66" s="7">
        <v>5.3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x14ac:dyDescent="0.25">
      <c r="A67" s="121" t="s">
        <v>229</v>
      </c>
      <c r="B67" s="54" t="s">
        <v>151</v>
      </c>
      <c r="C67" s="113">
        <v>200</v>
      </c>
      <c r="D67" s="114"/>
      <c r="E67" s="8">
        <v>0.04</v>
      </c>
      <c r="F67" s="8">
        <v>0</v>
      </c>
      <c r="G67" s="8">
        <v>24.76</v>
      </c>
      <c r="H67" s="8">
        <v>94.2</v>
      </c>
      <c r="I67" s="8">
        <v>0.01</v>
      </c>
      <c r="J67" s="8">
        <v>0.16800000000000001</v>
      </c>
      <c r="K67" s="8">
        <v>0</v>
      </c>
      <c r="L67" s="8">
        <v>6.4</v>
      </c>
      <c r="M67" s="8">
        <v>3.6</v>
      </c>
      <c r="N67" s="8">
        <v>0</v>
      </c>
      <c r="O67" s="8">
        <v>0.18</v>
      </c>
    </row>
    <row r="68" spans="1:15" x14ac:dyDescent="0.25">
      <c r="A68" s="123"/>
      <c r="B68" s="55" t="s">
        <v>87</v>
      </c>
      <c r="C68" s="62">
        <v>20</v>
      </c>
      <c r="D68" s="7">
        <v>20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 x14ac:dyDescent="0.25">
      <c r="A69" s="122"/>
      <c r="B69" s="55" t="s">
        <v>89</v>
      </c>
      <c r="C69" s="62">
        <v>20</v>
      </c>
      <c r="D69" s="7">
        <v>20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 x14ac:dyDescent="0.25">
      <c r="A70" s="31"/>
      <c r="B70" s="54" t="s">
        <v>19</v>
      </c>
      <c r="C70" s="113">
        <v>50</v>
      </c>
      <c r="D70" s="114"/>
      <c r="E70" s="19">
        <v>3.8</v>
      </c>
      <c r="F70" s="24">
        <v>0.45</v>
      </c>
      <c r="G70" s="24">
        <v>24.9</v>
      </c>
      <c r="H70" s="24">
        <v>113.22</v>
      </c>
      <c r="I70" s="24">
        <v>0.08</v>
      </c>
      <c r="J70" s="24">
        <v>0</v>
      </c>
      <c r="K70" s="24">
        <v>0</v>
      </c>
      <c r="L70" s="24">
        <v>13.02</v>
      </c>
      <c r="M70" s="24">
        <v>41.5</v>
      </c>
      <c r="N70" s="24">
        <v>17.53</v>
      </c>
      <c r="O70" s="24">
        <v>0.8</v>
      </c>
    </row>
    <row r="71" spans="1:15" x14ac:dyDescent="0.25">
      <c r="A71" s="31"/>
      <c r="B71" s="54" t="s">
        <v>25</v>
      </c>
      <c r="C71" s="113">
        <v>50</v>
      </c>
      <c r="D71" s="114"/>
      <c r="E71" s="24">
        <v>2.75</v>
      </c>
      <c r="F71" s="24">
        <v>0.5</v>
      </c>
      <c r="G71" s="24">
        <v>17</v>
      </c>
      <c r="H71" s="24">
        <v>85</v>
      </c>
      <c r="I71" s="24">
        <v>0.09</v>
      </c>
      <c r="J71" s="24">
        <v>0</v>
      </c>
      <c r="K71" s="24">
        <v>0</v>
      </c>
      <c r="L71" s="24">
        <v>10.5</v>
      </c>
      <c r="M71" s="24">
        <v>87</v>
      </c>
      <c r="N71" s="24">
        <v>28.5</v>
      </c>
      <c r="O71" s="24">
        <v>1.8</v>
      </c>
    </row>
    <row r="72" spans="1:15" x14ac:dyDescent="0.25">
      <c r="A72" s="31"/>
      <c r="B72" s="54" t="s">
        <v>27</v>
      </c>
      <c r="C72" s="115"/>
      <c r="D72" s="116"/>
      <c r="E72" s="6">
        <f t="shared" ref="E72:O72" si="1">SUM(E41:E71)</f>
        <v>32.872</v>
      </c>
      <c r="F72" s="6">
        <f t="shared" si="1"/>
        <v>31.299999999999997</v>
      </c>
      <c r="G72" s="6">
        <f t="shared" si="1"/>
        <v>115.78399999999999</v>
      </c>
      <c r="H72" s="6">
        <f t="shared" si="1"/>
        <v>873.93000000000006</v>
      </c>
      <c r="I72" s="6">
        <f t="shared" si="1"/>
        <v>0.51400000000000001</v>
      </c>
      <c r="J72" s="6">
        <f t="shared" si="1"/>
        <v>33.927999999999997</v>
      </c>
      <c r="K72" s="6">
        <f t="shared" si="1"/>
        <v>21.109000000000002</v>
      </c>
      <c r="L72" s="6">
        <f t="shared" si="1"/>
        <v>113.755</v>
      </c>
      <c r="M72" s="6">
        <f t="shared" si="1"/>
        <v>261.72899999999998</v>
      </c>
      <c r="N72" s="6">
        <f t="shared" si="1"/>
        <v>128.60599999999999</v>
      </c>
      <c r="O72" s="6">
        <f t="shared" si="1"/>
        <v>7.7479999999999993</v>
      </c>
    </row>
    <row r="73" spans="1:15" x14ac:dyDescent="0.25">
      <c r="A73" s="31"/>
      <c r="B73" s="5" t="s">
        <v>205</v>
      </c>
      <c r="C73" s="117"/>
      <c r="D73" s="118"/>
      <c r="E73" s="40">
        <f>SUM(E39+E72)</f>
        <v>43.557000000000002</v>
      </c>
      <c r="F73" s="40">
        <f t="shared" ref="F73:O73" si="2">SUM(F39+F72)</f>
        <v>47.73</v>
      </c>
      <c r="G73" s="40">
        <f t="shared" si="2"/>
        <v>175.58499999999998</v>
      </c>
      <c r="H73" s="40">
        <f t="shared" si="2"/>
        <v>1291.1469999999999</v>
      </c>
      <c r="I73" s="40">
        <f t="shared" si="2"/>
        <v>0.748</v>
      </c>
      <c r="J73" s="40">
        <f t="shared" si="2"/>
        <v>35.626999999999995</v>
      </c>
      <c r="K73" s="40">
        <f t="shared" si="2"/>
        <v>110.73699999999999</v>
      </c>
      <c r="L73" s="40">
        <f t="shared" si="2"/>
        <v>319.97800000000001</v>
      </c>
      <c r="M73" s="40">
        <f t="shared" si="2"/>
        <v>506.95899999999995</v>
      </c>
      <c r="N73" s="40">
        <f t="shared" si="2"/>
        <v>205.49599999999998</v>
      </c>
      <c r="O73" s="40">
        <f t="shared" si="2"/>
        <v>9.8729999999999993</v>
      </c>
    </row>
    <row r="74" spans="1:15" x14ac:dyDescent="0.25">
      <c r="A74" s="31"/>
      <c r="B74" s="119" t="s">
        <v>135</v>
      </c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119"/>
      <c r="O74" s="114"/>
    </row>
    <row r="75" spans="1:15" x14ac:dyDescent="0.25">
      <c r="A75" s="31"/>
      <c r="B75" s="54" t="s">
        <v>141</v>
      </c>
      <c r="C75" s="113">
        <v>200</v>
      </c>
      <c r="D75" s="114"/>
      <c r="E75" s="17">
        <v>0.8</v>
      </c>
      <c r="F75" s="17">
        <v>0.3</v>
      </c>
      <c r="G75" s="17">
        <v>2.86</v>
      </c>
      <c r="H75" s="17">
        <v>18</v>
      </c>
      <c r="I75" s="17">
        <v>0.01</v>
      </c>
      <c r="J75" s="17">
        <v>0.03</v>
      </c>
      <c r="K75" s="17">
        <v>0.1</v>
      </c>
      <c r="L75" s="17">
        <v>2</v>
      </c>
      <c r="M75" s="17">
        <v>22.4</v>
      </c>
      <c r="N75" s="17">
        <v>17.2</v>
      </c>
      <c r="O75" s="17">
        <v>0.02</v>
      </c>
    </row>
    <row r="76" spans="1:15" x14ac:dyDescent="0.25">
      <c r="A76" s="31"/>
      <c r="B76" s="54" t="s">
        <v>137</v>
      </c>
      <c r="C76" s="113">
        <v>30</v>
      </c>
      <c r="D76" s="114"/>
      <c r="E76" s="17">
        <v>2.25</v>
      </c>
      <c r="F76" s="17">
        <v>2.94</v>
      </c>
      <c r="G76" s="17">
        <v>22.32</v>
      </c>
      <c r="H76" s="17">
        <v>125.1</v>
      </c>
      <c r="I76" s="17">
        <v>0.02</v>
      </c>
      <c r="J76" s="17">
        <v>0.02</v>
      </c>
      <c r="K76" s="17"/>
      <c r="L76" s="17">
        <v>3</v>
      </c>
      <c r="M76" s="17">
        <v>8.6999999999999993</v>
      </c>
      <c r="N76" s="17">
        <v>27</v>
      </c>
      <c r="O76" s="17">
        <v>0.63</v>
      </c>
    </row>
    <row r="77" spans="1:15" x14ac:dyDescent="0.25">
      <c r="A77" s="31"/>
      <c r="B77" s="54" t="s">
        <v>138</v>
      </c>
      <c r="C77" s="115"/>
      <c r="D77" s="116"/>
      <c r="E77" s="17">
        <f>SUM(E75:E76)</f>
        <v>3.05</v>
      </c>
      <c r="F77" s="17">
        <f t="shared" ref="F77:O77" si="3">SUM(F75:F76)</f>
        <v>3.2399999999999998</v>
      </c>
      <c r="G77" s="17">
        <f t="shared" si="3"/>
        <v>25.18</v>
      </c>
      <c r="H77" s="17">
        <f t="shared" si="3"/>
        <v>143.1</v>
      </c>
      <c r="I77" s="17">
        <f t="shared" si="3"/>
        <v>0.03</v>
      </c>
      <c r="J77" s="17">
        <f t="shared" si="3"/>
        <v>0.05</v>
      </c>
      <c r="K77" s="17">
        <f t="shared" si="3"/>
        <v>0.1</v>
      </c>
      <c r="L77" s="17">
        <f t="shared" si="3"/>
        <v>5</v>
      </c>
      <c r="M77" s="17">
        <f t="shared" si="3"/>
        <v>31.099999999999998</v>
      </c>
      <c r="N77" s="17">
        <f t="shared" si="3"/>
        <v>44.2</v>
      </c>
      <c r="O77" s="17">
        <f t="shared" si="3"/>
        <v>0.65</v>
      </c>
    </row>
    <row r="78" spans="1:15" x14ac:dyDescent="0.25">
      <c r="A78" s="31"/>
      <c r="B78" s="54" t="s">
        <v>28</v>
      </c>
      <c r="C78" s="117"/>
      <c r="D78" s="118"/>
      <c r="E78" s="6">
        <f>SUM(E39,E72,E77)</f>
        <v>46.606999999999999</v>
      </c>
      <c r="F78" s="17">
        <f t="shared" ref="F78:O78" si="4">SUM(F39,F72,F77)</f>
        <v>50.97</v>
      </c>
      <c r="G78" s="17">
        <f t="shared" si="4"/>
        <v>200.76499999999999</v>
      </c>
      <c r="H78" s="17">
        <f t="shared" si="4"/>
        <v>1434.2469999999998</v>
      </c>
      <c r="I78" s="17">
        <f t="shared" si="4"/>
        <v>0.77800000000000002</v>
      </c>
      <c r="J78" s="17">
        <f t="shared" si="4"/>
        <v>35.676999999999992</v>
      </c>
      <c r="K78" s="17">
        <f t="shared" si="4"/>
        <v>110.83699999999999</v>
      </c>
      <c r="L78" s="17">
        <f t="shared" si="4"/>
        <v>324.97800000000001</v>
      </c>
      <c r="M78" s="17">
        <f t="shared" si="4"/>
        <v>538.05899999999997</v>
      </c>
      <c r="N78" s="17">
        <f t="shared" si="4"/>
        <v>249.69599999999997</v>
      </c>
      <c r="O78" s="17">
        <f t="shared" si="4"/>
        <v>10.523</v>
      </c>
    </row>
    <row r="79" spans="1:15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</sheetData>
  <mergeCells count="58">
    <mergeCell ref="A63:A66"/>
    <mergeCell ref="A67:A69"/>
    <mergeCell ref="A35:A38"/>
    <mergeCell ref="A40:O40"/>
    <mergeCell ref="A41:A46"/>
    <mergeCell ref="A47:A53"/>
    <mergeCell ref="A54:A62"/>
    <mergeCell ref="C63:D63"/>
    <mergeCell ref="C67:D67"/>
    <mergeCell ref="C39:D39"/>
    <mergeCell ref="C41:D41"/>
    <mergeCell ref="C47:D47"/>
    <mergeCell ref="C54:D54"/>
    <mergeCell ref="C35:D35"/>
    <mergeCell ref="A20:A21"/>
    <mergeCell ref="A22:O22"/>
    <mergeCell ref="A23:A27"/>
    <mergeCell ref="A28:A29"/>
    <mergeCell ref="A31:A34"/>
    <mergeCell ref="C23:D23"/>
    <mergeCell ref="C28:D28"/>
    <mergeCell ref="C30:D30"/>
    <mergeCell ref="C31:D31"/>
    <mergeCell ref="B20:B21"/>
    <mergeCell ref="E20:G20"/>
    <mergeCell ref="H20:H21"/>
    <mergeCell ref="I20:K20"/>
    <mergeCell ref="L20:O20"/>
    <mergeCell ref="C20:D20"/>
    <mergeCell ref="C77:D78"/>
    <mergeCell ref="C70:D70"/>
    <mergeCell ref="C71:D71"/>
    <mergeCell ref="C72:D73"/>
    <mergeCell ref="C75:D75"/>
    <mergeCell ref="C76:D76"/>
    <mergeCell ref="B74:O74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P8:P9"/>
    <mergeCell ref="J9:N9"/>
    <mergeCell ref="P10:P11"/>
    <mergeCell ref="D11:E11"/>
    <mergeCell ref="K11:M11"/>
    <mergeCell ref="D12:E12"/>
    <mergeCell ref="A13:E13"/>
    <mergeCell ref="L7:O7"/>
    <mergeCell ref="A8:A10"/>
    <mergeCell ref="B8:B10"/>
  </mergeCells>
  <hyperlinks>
    <hyperlink ref="L7" r:id="rId1" display="http://www.referent.ru/1/121733?l0"/>
  </hyperlinks>
  <pageMargins left="0.7" right="0.7" top="0.75" bottom="0.75" header="0.3" footer="0.3"/>
  <pageSetup paperSize="9" scale="72" fitToHeight="2" orientation="landscape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3"/>
  <sheetViews>
    <sheetView topLeftCell="A28" workbookViewId="0">
      <selection activeCell="B55" sqref="B55"/>
    </sheetView>
  </sheetViews>
  <sheetFormatPr defaultRowHeight="15" x14ac:dyDescent="0.25"/>
  <cols>
    <col min="1" max="1" width="13.85546875" customWidth="1"/>
    <col min="2" max="2" width="25.85546875" customWidth="1"/>
    <col min="3" max="3" width="14.140625" customWidth="1"/>
    <col min="5" max="5" width="14" customWidth="1"/>
    <col min="7" max="7" width="12.85546875" customWidth="1"/>
    <col min="8" max="8" width="13.5703125" customWidth="1"/>
    <col min="9" max="9" width="8.28515625" customWidth="1"/>
    <col min="10" max="10" width="5.85546875" customWidth="1"/>
    <col min="11" max="11" width="7.28515625" customWidth="1"/>
    <col min="12" max="12" width="7.425781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6" x14ac:dyDescent="0.25">
      <c r="A1" t="s">
        <v>287</v>
      </c>
    </row>
    <row r="2" spans="1:16" ht="23.25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.75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5.75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7" spans="1:18" x14ac:dyDescent="0.25">
      <c r="A17" s="4" t="s">
        <v>275</v>
      </c>
      <c r="B17" s="4"/>
    </row>
    <row r="18" spans="1:18" x14ac:dyDescent="0.25">
      <c r="A18" s="4" t="s">
        <v>276</v>
      </c>
      <c r="B18" s="4"/>
    </row>
    <row r="19" spans="1:18" x14ac:dyDescent="0.25">
      <c r="A19" s="4" t="s">
        <v>269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1"/>
      <c r="B20" s="114" t="s">
        <v>0</v>
      </c>
      <c r="C20" s="113" t="s">
        <v>202</v>
      </c>
      <c r="D20" s="114"/>
      <c r="E20" s="127" t="s">
        <v>1</v>
      </c>
      <c r="F20" s="127"/>
      <c r="G20" s="127"/>
      <c r="H20" s="128" t="s">
        <v>14</v>
      </c>
      <c r="I20" s="127" t="s">
        <v>2</v>
      </c>
      <c r="J20" s="127"/>
      <c r="K20" s="127"/>
      <c r="L20" s="127" t="s">
        <v>3</v>
      </c>
      <c r="M20" s="127"/>
      <c r="N20" s="127"/>
      <c r="O20" s="127"/>
    </row>
    <row r="21" spans="1:18" x14ac:dyDescent="0.25">
      <c r="A21" s="122"/>
      <c r="B21" s="114"/>
      <c r="C21" s="38" t="s">
        <v>203</v>
      </c>
      <c r="D21" s="56" t="s">
        <v>204</v>
      </c>
      <c r="E21" s="6" t="s">
        <v>4</v>
      </c>
      <c r="F21" s="6" t="s">
        <v>5</v>
      </c>
      <c r="G21" s="6" t="s">
        <v>6</v>
      </c>
      <c r="H21" s="129"/>
      <c r="I21" s="6" t="s">
        <v>7</v>
      </c>
      <c r="J21" s="6" t="s">
        <v>8</v>
      </c>
      <c r="K21" s="6" t="s">
        <v>9</v>
      </c>
      <c r="L21" s="6" t="s">
        <v>10</v>
      </c>
      <c r="M21" s="6" t="s">
        <v>11</v>
      </c>
      <c r="N21" s="6" t="s">
        <v>12</v>
      </c>
      <c r="O21" s="6" t="s">
        <v>13</v>
      </c>
    </row>
    <row r="22" spans="1:18" x14ac:dyDescent="0.25">
      <c r="A22" s="113" t="s">
        <v>15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</row>
    <row r="23" spans="1:18" ht="18.75" x14ac:dyDescent="0.3">
      <c r="A23" s="121" t="s">
        <v>245</v>
      </c>
      <c r="B23" s="54" t="s">
        <v>55</v>
      </c>
      <c r="C23" s="113" t="s">
        <v>47</v>
      </c>
      <c r="D23" s="114"/>
      <c r="E23" s="8">
        <v>14.27</v>
      </c>
      <c r="F23" s="8">
        <v>22.16</v>
      </c>
      <c r="G23" s="8">
        <v>2.65</v>
      </c>
      <c r="H23" s="8">
        <v>267.93</v>
      </c>
      <c r="I23" s="8">
        <v>0.1</v>
      </c>
      <c r="J23" s="8">
        <v>0.25</v>
      </c>
      <c r="K23" s="8">
        <v>345</v>
      </c>
      <c r="L23" s="8">
        <v>114.2</v>
      </c>
      <c r="M23" s="8">
        <v>260.5</v>
      </c>
      <c r="N23" s="8">
        <v>19.5</v>
      </c>
      <c r="O23" s="8">
        <v>2.94</v>
      </c>
      <c r="Q23" s="32"/>
      <c r="R23" s="32"/>
    </row>
    <row r="24" spans="1:18" ht="18.75" x14ac:dyDescent="0.3">
      <c r="A24" s="123"/>
      <c r="B24" s="55" t="s">
        <v>104</v>
      </c>
      <c r="C24" s="62">
        <v>60</v>
      </c>
      <c r="D24" s="7">
        <v>60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</row>
    <row r="25" spans="1:18" ht="18.75" x14ac:dyDescent="0.3">
      <c r="A25" s="123"/>
      <c r="B25" s="55" t="s">
        <v>85</v>
      </c>
      <c r="C25" s="62">
        <v>22</v>
      </c>
      <c r="D25" s="7">
        <v>22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.75" x14ac:dyDescent="0.3">
      <c r="A26" s="123"/>
      <c r="B26" s="55" t="s">
        <v>74</v>
      </c>
      <c r="C26" s="62">
        <v>6</v>
      </c>
      <c r="D26" s="7">
        <v>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32"/>
    </row>
    <row r="27" spans="1:18" ht="18.75" x14ac:dyDescent="0.3">
      <c r="A27" s="122"/>
      <c r="B27" s="55" t="s">
        <v>148</v>
      </c>
      <c r="C27" s="62">
        <v>0.1</v>
      </c>
      <c r="D27" s="7">
        <v>0.1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32"/>
    </row>
    <row r="28" spans="1:18" ht="18.75" x14ac:dyDescent="0.3">
      <c r="A28" s="121" t="s">
        <v>225</v>
      </c>
      <c r="B28" s="54" t="s">
        <v>45</v>
      </c>
      <c r="C28" s="113">
        <v>15</v>
      </c>
      <c r="D28" s="114"/>
      <c r="E28" s="8">
        <v>3.48</v>
      </c>
      <c r="F28" s="8">
        <v>4.43</v>
      </c>
      <c r="G28" s="8">
        <v>0</v>
      </c>
      <c r="H28" s="8">
        <v>54.6</v>
      </c>
      <c r="I28" s="8">
        <v>0.01</v>
      </c>
      <c r="J28" s="8">
        <v>0.11</v>
      </c>
      <c r="K28" s="8">
        <v>39</v>
      </c>
      <c r="L28" s="8">
        <v>132</v>
      </c>
      <c r="M28" s="8">
        <v>75</v>
      </c>
      <c r="N28" s="8">
        <v>5.25</v>
      </c>
      <c r="O28" s="8">
        <v>0.15</v>
      </c>
      <c r="Q28" s="32"/>
      <c r="R28" s="32"/>
    </row>
    <row r="29" spans="1:18" ht="18.75" x14ac:dyDescent="0.3">
      <c r="A29" s="122"/>
      <c r="B29" s="55" t="s">
        <v>105</v>
      </c>
      <c r="C29" s="55">
        <v>15</v>
      </c>
      <c r="D29" s="7">
        <v>15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32"/>
    </row>
    <row r="30" spans="1:18" ht="18.75" x14ac:dyDescent="0.3">
      <c r="A30" s="121" t="s">
        <v>246</v>
      </c>
      <c r="B30" s="54" t="s">
        <v>46</v>
      </c>
      <c r="C30" s="113">
        <v>200</v>
      </c>
      <c r="D30" s="114"/>
      <c r="E30" s="8">
        <v>1.7669999999999999</v>
      </c>
      <c r="F30" s="8">
        <v>1.363</v>
      </c>
      <c r="G30" s="8">
        <v>23.78</v>
      </c>
      <c r="H30" s="8">
        <v>105.26</v>
      </c>
      <c r="I30" s="8">
        <v>1.2E-2</v>
      </c>
      <c r="J30" s="8">
        <v>0.14199999999999999</v>
      </c>
      <c r="K30" s="8">
        <v>1.2E-2</v>
      </c>
      <c r="L30" s="8">
        <v>66.897000000000006</v>
      </c>
      <c r="M30" s="8">
        <v>55.055</v>
      </c>
      <c r="N30" s="8">
        <v>4.55</v>
      </c>
      <c r="O30" s="8">
        <v>5.8999999999999997E-2</v>
      </c>
      <c r="Q30" s="32"/>
      <c r="R30" s="32"/>
    </row>
    <row r="31" spans="1:18" ht="18.75" x14ac:dyDescent="0.3">
      <c r="A31" s="123"/>
      <c r="B31" s="55" t="s">
        <v>106</v>
      </c>
      <c r="C31" s="62">
        <v>8</v>
      </c>
      <c r="D31" s="7">
        <v>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32"/>
    </row>
    <row r="32" spans="1:18" ht="18.75" x14ac:dyDescent="0.3">
      <c r="A32" s="123"/>
      <c r="B32" s="55" t="s">
        <v>85</v>
      </c>
      <c r="C32" s="62">
        <v>100</v>
      </c>
      <c r="D32" s="7">
        <v>100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32"/>
    </row>
    <row r="33" spans="1:18" ht="18.75" x14ac:dyDescent="0.3">
      <c r="A33" s="122"/>
      <c r="B33" s="55" t="s">
        <v>89</v>
      </c>
      <c r="C33" s="62">
        <v>20</v>
      </c>
      <c r="D33" s="7">
        <v>20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2"/>
    </row>
    <row r="34" spans="1:18" ht="18.75" x14ac:dyDescent="0.3">
      <c r="A34" s="31"/>
      <c r="B34" s="54" t="s">
        <v>19</v>
      </c>
      <c r="C34" s="113">
        <v>50</v>
      </c>
      <c r="D34" s="114"/>
      <c r="E34" s="19">
        <v>3.8</v>
      </c>
      <c r="F34" s="24">
        <v>0.45</v>
      </c>
      <c r="G34" s="24">
        <v>24.9</v>
      </c>
      <c r="H34" s="24">
        <v>113.22</v>
      </c>
      <c r="I34" s="24">
        <v>0.08</v>
      </c>
      <c r="J34" s="24">
        <v>0</v>
      </c>
      <c r="K34" s="24">
        <v>0</v>
      </c>
      <c r="L34" s="24">
        <v>13.02</v>
      </c>
      <c r="M34" s="24">
        <v>41.5</v>
      </c>
      <c r="N34" s="24">
        <v>17.53</v>
      </c>
      <c r="O34" s="24">
        <v>0.8</v>
      </c>
      <c r="Q34" s="32"/>
      <c r="R34" s="32"/>
    </row>
    <row r="35" spans="1:18" ht="18.75" x14ac:dyDescent="0.3">
      <c r="A35" s="31"/>
      <c r="B35" s="54" t="s">
        <v>157</v>
      </c>
      <c r="C35" s="113">
        <v>50</v>
      </c>
      <c r="D35" s="114"/>
      <c r="E35" s="22">
        <v>1.1000000000000001</v>
      </c>
      <c r="F35" s="22">
        <v>0.2</v>
      </c>
      <c r="G35" s="22">
        <v>3.8</v>
      </c>
      <c r="H35" s="22">
        <v>24</v>
      </c>
      <c r="I35" s="22">
        <v>0.06</v>
      </c>
      <c r="J35" s="22">
        <v>25</v>
      </c>
      <c r="K35" s="22">
        <v>0</v>
      </c>
      <c r="L35" s="22">
        <v>14</v>
      </c>
      <c r="M35" s="22">
        <v>20</v>
      </c>
      <c r="N35" s="22">
        <v>26</v>
      </c>
      <c r="O35" s="22">
        <v>0.5</v>
      </c>
      <c r="Q35" s="32"/>
      <c r="R35" s="32"/>
    </row>
    <row r="36" spans="1:18" ht="18.75" x14ac:dyDescent="0.3">
      <c r="A36" s="31"/>
      <c r="B36" s="54" t="s">
        <v>20</v>
      </c>
      <c r="C36" s="113"/>
      <c r="D36" s="114"/>
      <c r="E36" s="6">
        <f>SUM(E23:E35)</f>
        <v>24.417000000000002</v>
      </c>
      <c r="F36" s="22">
        <f t="shared" ref="F36:O36" si="0">SUM(F23:F35)</f>
        <v>28.602999999999998</v>
      </c>
      <c r="G36" s="22">
        <f t="shared" si="0"/>
        <v>55.129999999999995</v>
      </c>
      <c r="H36" s="22">
        <f t="shared" si="0"/>
        <v>565.01</v>
      </c>
      <c r="I36" s="22">
        <f t="shared" si="0"/>
        <v>0.26200000000000001</v>
      </c>
      <c r="J36" s="22">
        <f t="shared" si="0"/>
        <v>25.501999999999999</v>
      </c>
      <c r="K36" s="22">
        <f t="shared" si="0"/>
        <v>384.012</v>
      </c>
      <c r="L36" s="22">
        <f t="shared" si="0"/>
        <v>340.11699999999996</v>
      </c>
      <c r="M36" s="22">
        <f t="shared" si="0"/>
        <v>452.05500000000001</v>
      </c>
      <c r="N36" s="22">
        <f t="shared" si="0"/>
        <v>72.83</v>
      </c>
      <c r="O36" s="22">
        <f t="shared" si="0"/>
        <v>4.4489999999999998</v>
      </c>
      <c r="Q36" s="32"/>
      <c r="R36" s="32"/>
    </row>
    <row r="37" spans="1:18" ht="18.75" x14ac:dyDescent="0.3">
      <c r="A37" s="113" t="s">
        <v>21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4"/>
      <c r="Q37" s="32"/>
      <c r="R37" s="32"/>
    </row>
    <row r="38" spans="1:18" ht="18.75" x14ac:dyDescent="0.3">
      <c r="A38" s="121" t="s">
        <v>238</v>
      </c>
      <c r="B38" s="54" t="s">
        <v>48</v>
      </c>
      <c r="C38" s="113">
        <v>60</v>
      </c>
      <c r="D38" s="114"/>
      <c r="E38" s="9">
        <v>0.65</v>
      </c>
      <c r="F38" s="9">
        <v>0.11</v>
      </c>
      <c r="G38" s="9">
        <v>5.17</v>
      </c>
      <c r="H38" s="9">
        <v>24.24</v>
      </c>
      <c r="I38" s="9">
        <v>0.03</v>
      </c>
      <c r="J38" s="9">
        <v>3.75</v>
      </c>
      <c r="K38" s="9">
        <v>0</v>
      </c>
      <c r="L38" s="9">
        <v>14.57</v>
      </c>
      <c r="M38" s="9">
        <v>26.4</v>
      </c>
      <c r="N38" s="9">
        <v>18.45</v>
      </c>
      <c r="O38" s="9">
        <v>0.65</v>
      </c>
      <c r="Q38" s="32"/>
      <c r="R38" s="32"/>
    </row>
    <row r="39" spans="1:18" ht="18.75" x14ac:dyDescent="0.3">
      <c r="A39" s="123"/>
      <c r="B39" s="55" t="s">
        <v>80</v>
      </c>
      <c r="C39" s="62">
        <v>70</v>
      </c>
      <c r="D39" s="7">
        <v>56.63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Q39" s="32"/>
      <c r="R39" s="32"/>
    </row>
    <row r="40" spans="1:18" ht="18.75" x14ac:dyDescent="0.3">
      <c r="A40" s="123"/>
      <c r="B40" s="55" t="s">
        <v>187</v>
      </c>
      <c r="C40" s="62">
        <v>20</v>
      </c>
      <c r="D40" s="7">
        <v>17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Q40" s="34"/>
      <c r="R40" s="34"/>
    </row>
    <row r="41" spans="1:18" ht="18.75" x14ac:dyDescent="0.3">
      <c r="A41" s="122"/>
      <c r="B41" s="55" t="s">
        <v>89</v>
      </c>
      <c r="C41" s="62">
        <v>0.6</v>
      </c>
      <c r="D41" s="7">
        <v>0.6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Q41" s="34"/>
      <c r="R41" s="34"/>
    </row>
    <row r="42" spans="1:18" ht="18.75" x14ac:dyDescent="0.3">
      <c r="A42" s="121" t="s">
        <v>247</v>
      </c>
      <c r="B42" s="54" t="s">
        <v>56</v>
      </c>
      <c r="C42" s="113">
        <v>200</v>
      </c>
      <c r="D42" s="114"/>
      <c r="E42" s="9">
        <v>1.45</v>
      </c>
      <c r="F42" s="9">
        <v>3.93</v>
      </c>
      <c r="G42" s="9">
        <v>100.2</v>
      </c>
      <c r="H42" s="9">
        <v>82</v>
      </c>
      <c r="I42" s="9">
        <v>0.04</v>
      </c>
      <c r="J42" s="9">
        <v>8.23</v>
      </c>
      <c r="K42" s="9">
        <v>0</v>
      </c>
      <c r="L42" s="9">
        <v>35.5</v>
      </c>
      <c r="M42" s="9">
        <v>42.58</v>
      </c>
      <c r="N42" s="9">
        <v>21</v>
      </c>
      <c r="O42" s="9">
        <v>0.95</v>
      </c>
      <c r="Q42" s="34"/>
      <c r="R42" s="34"/>
    </row>
    <row r="43" spans="1:18" ht="18.75" x14ac:dyDescent="0.3">
      <c r="A43" s="123"/>
      <c r="B43" s="55" t="s">
        <v>107</v>
      </c>
      <c r="C43" s="62" t="s">
        <v>219</v>
      </c>
      <c r="D43" s="7">
        <v>32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Q43" s="34"/>
      <c r="R43" s="34"/>
    </row>
    <row r="44" spans="1:18" ht="18.75" x14ac:dyDescent="0.3">
      <c r="A44" s="123"/>
      <c r="B44" s="55" t="s">
        <v>96</v>
      </c>
      <c r="C44" s="62">
        <v>20</v>
      </c>
      <c r="D44" s="7">
        <v>16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Q44" s="34"/>
      <c r="R44" s="34"/>
    </row>
    <row r="45" spans="1:18" ht="18.75" x14ac:dyDescent="0.3">
      <c r="A45" s="123"/>
      <c r="B45" s="55" t="s">
        <v>79</v>
      </c>
      <c r="C45" s="62" t="s">
        <v>220</v>
      </c>
      <c r="D45" s="7">
        <v>16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Q45" s="34"/>
      <c r="R45" s="34"/>
    </row>
    <row r="46" spans="1:18" x14ac:dyDescent="0.25">
      <c r="A46" s="123"/>
      <c r="B46" s="55" t="s">
        <v>81</v>
      </c>
      <c r="C46" s="62">
        <v>9.6</v>
      </c>
      <c r="D46" s="7">
        <v>8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x14ac:dyDescent="0.25">
      <c r="A47" s="123"/>
      <c r="B47" s="55" t="s">
        <v>102</v>
      </c>
      <c r="C47" s="62">
        <v>6</v>
      </c>
      <c r="D47" s="7">
        <v>6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8" x14ac:dyDescent="0.25">
      <c r="A48" s="123"/>
      <c r="B48" s="55" t="s">
        <v>74</v>
      </c>
      <c r="C48" s="62">
        <v>4</v>
      </c>
      <c r="D48" s="7">
        <v>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123"/>
      <c r="B49" s="55" t="s">
        <v>89</v>
      </c>
      <c r="C49" s="62">
        <v>4</v>
      </c>
      <c r="D49" s="7">
        <v>2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123"/>
      <c r="B50" s="55" t="s">
        <v>108</v>
      </c>
      <c r="C50" s="62">
        <v>3.2</v>
      </c>
      <c r="D50" s="7">
        <v>3.2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123"/>
      <c r="B51" s="55" t="s">
        <v>148</v>
      </c>
      <c r="C51" s="62">
        <v>0.15</v>
      </c>
      <c r="D51" s="7">
        <v>0.15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123"/>
      <c r="B52" s="55" t="s">
        <v>109</v>
      </c>
      <c r="C52" s="62">
        <v>32.4</v>
      </c>
      <c r="D52" s="7">
        <v>32.4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122"/>
      <c r="B53" s="55" t="s">
        <v>80</v>
      </c>
      <c r="C53" s="62" t="s">
        <v>210</v>
      </c>
      <c r="D53" s="7">
        <v>8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121" t="s">
        <v>248</v>
      </c>
      <c r="B54" s="54" t="s">
        <v>49</v>
      </c>
      <c r="C54" s="113">
        <v>230</v>
      </c>
      <c r="D54" s="114"/>
      <c r="E54" s="9">
        <v>21.29</v>
      </c>
      <c r="F54" s="9">
        <v>23.78</v>
      </c>
      <c r="G54" s="9">
        <v>21.79</v>
      </c>
      <c r="H54" s="9">
        <v>387.7</v>
      </c>
      <c r="I54" s="9">
        <v>0.13</v>
      </c>
      <c r="J54" s="9">
        <v>8.8800000000000008</v>
      </c>
      <c r="K54" s="9">
        <v>15</v>
      </c>
      <c r="L54" s="9">
        <v>10.1</v>
      </c>
      <c r="M54" s="9">
        <v>210.63</v>
      </c>
      <c r="N54" s="9">
        <v>55.83</v>
      </c>
      <c r="O54" s="9">
        <v>5.07</v>
      </c>
    </row>
    <row r="55" spans="1:15" x14ac:dyDescent="0.25">
      <c r="A55" s="123"/>
      <c r="B55" s="55" t="s">
        <v>311</v>
      </c>
      <c r="C55" s="7">
        <v>140.6</v>
      </c>
      <c r="D55" s="7">
        <v>103.83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25">
      <c r="A56" s="123"/>
      <c r="B56" s="55" t="s">
        <v>79</v>
      </c>
      <c r="C56" s="7">
        <v>174.8</v>
      </c>
      <c r="D56" s="7">
        <v>131.4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25">
      <c r="A57" s="123"/>
      <c r="B57" s="55" t="s">
        <v>81</v>
      </c>
      <c r="C57" s="7">
        <v>15.8</v>
      </c>
      <c r="D57" s="7">
        <v>13.14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123"/>
      <c r="B58" s="55" t="s">
        <v>102</v>
      </c>
      <c r="C58" s="7">
        <v>7.89</v>
      </c>
      <c r="D58" s="7">
        <v>7.89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123"/>
      <c r="B59" s="55" t="s">
        <v>97</v>
      </c>
      <c r="C59" s="7">
        <v>7.89</v>
      </c>
      <c r="D59" s="7">
        <v>7.89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5">
      <c r="A60" s="122"/>
      <c r="B60" s="55" t="s">
        <v>148</v>
      </c>
      <c r="C60" s="7">
        <v>0.2</v>
      </c>
      <c r="D60" s="7">
        <v>0.2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x14ac:dyDescent="0.25">
      <c r="A61" s="121"/>
      <c r="B61" s="54" t="s">
        <v>153</v>
      </c>
      <c r="C61" s="113">
        <v>200</v>
      </c>
      <c r="D61" s="114"/>
      <c r="E61" s="9">
        <v>0.74</v>
      </c>
      <c r="F61" s="9">
        <v>0</v>
      </c>
      <c r="G61" s="9">
        <v>21.56</v>
      </c>
      <c r="H61" s="9">
        <v>88.48</v>
      </c>
      <c r="I61" s="9">
        <v>3.2000000000000001E-2</v>
      </c>
      <c r="J61" s="9">
        <v>0.12</v>
      </c>
      <c r="K61" s="9">
        <v>0</v>
      </c>
      <c r="L61" s="9">
        <v>8.8699999999999992</v>
      </c>
      <c r="M61" s="9">
        <v>10.89</v>
      </c>
      <c r="N61" s="9">
        <v>23.4</v>
      </c>
      <c r="O61" s="9">
        <v>0.216</v>
      </c>
    </row>
    <row r="62" spans="1:15" x14ac:dyDescent="0.25">
      <c r="A62" s="122"/>
      <c r="B62" s="55" t="s">
        <v>131</v>
      </c>
      <c r="C62" s="62">
        <v>200</v>
      </c>
      <c r="D62" s="7">
        <v>200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x14ac:dyDescent="0.25">
      <c r="A63" s="31"/>
      <c r="B63" s="54" t="s">
        <v>19</v>
      </c>
      <c r="C63" s="113">
        <v>50</v>
      </c>
      <c r="D63" s="114"/>
      <c r="E63" s="19">
        <v>3.8</v>
      </c>
      <c r="F63" s="24">
        <v>0.45</v>
      </c>
      <c r="G63" s="24">
        <v>24.9</v>
      </c>
      <c r="H63" s="24">
        <v>113.22</v>
      </c>
      <c r="I63" s="24">
        <v>0.08</v>
      </c>
      <c r="J63" s="24">
        <v>0</v>
      </c>
      <c r="K63" s="24">
        <v>0</v>
      </c>
      <c r="L63" s="24">
        <v>13.02</v>
      </c>
      <c r="M63" s="24">
        <v>41.5</v>
      </c>
      <c r="N63" s="24">
        <v>17.53</v>
      </c>
      <c r="O63" s="24">
        <v>0.8</v>
      </c>
    </row>
    <row r="64" spans="1:15" x14ac:dyDescent="0.25">
      <c r="A64" s="31"/>
      <c r="B64" s="54" t="s">
        <v>25</v>
      </c>
      <c r="C64" s="113">
        <v>50</v>
      </c>
      <c r="D64" s="114"/>
      <c r="E64" s="24">
        <v>2.75</v>
      </c>
      <c r="F64" s="24">
        <v>0.5</v>
      </c>
      <c r="G64" s="24">
        <v>17</v>
      </c>
      <c r="H64" s="24">
        <v>85</v>
      </c>
      <c r="I64" s="24">
        <v>0.09</v>
      </c>
      <c r="J64" s="24">
        <v>0</v>
      </c>
      <c r="K64" s="24">
        <v>0</v>
      </c>
      <c r="L64" s="24">
        <v>10.5</v>
      </c>
      <c r="M64" s="24">
        <v>87</v>
      </c>
      <c r="N64" s="24">
        <v>28.5</v>
      </c>
      <c r="O64" s="24">
        <v>1.8</v>
      </c>
    </row>
    <row r="65" spans="1:16" x14ac:dyDescent="0.25">
      <c r="A65" s="31"/>
      <c r="B65" s="54" t="s">
        <v>27</v>
      </c>
      <c r="C65" s="115"/>
      <c r="D65" s="116"/>
      <c r="E65" s="6">
        <f t="shared" ref="E65:O65" si="1">SUM(E38:E64)</f>
        <v>30.68</v>
      </c>
      <c r="F65" s="6">
        <f t="shared" si="1"/>
        <v>28.77</v>
      </c>
      <c r="G65" s="6">
        <f t="shared" si="1"/>
        <v>190.62</v>
      </c>
      <c r="H65" s="6">
        <f t="shared" si="1"/>
        <v>780.64</v>
      </c>
      <c r="I65" s="6">
        <f t="shared" si="1"/>
        <v>0.40200000000000002</v>
      </c>
      <c r="J65" s="6">
        <f t="shared" si="1"/>
        <v>20.98</v>
      </c>
      <c r="K65" s="6">
        <f t="shared" si="1"/>
        <v>15</v>
      </c>
      <c r="L65" s="6">
        <f t="shared" si="1"/>
        <v>92.56</v>
      </c>
      <c r="M65" s="6">
        <f t="shared" si="1"/>
        <v>419</v>
      </c>
      <c r="N65" s="6">
        <f t="shared" si="1"/>
        <v>164.71</v>
      </c>
      <c r="O65" s="6">
        <f t="shared" si="1"/>
        <v>9.4860000000000007</v>
      </c>
    </row>
    <row r="66" spans="1:16" x14ac:dyDescent="0.25">
      <c r="A66" s="31"/>
      <c r="B66" s="5" t="s">
        <v>205</v>
      </c>
      <c r="C66" s="117"/>
      <c r="D66" s="118"/>
      <c r="E66" s="40">
        <f>SUM(E36+E65)</f>
        <v>55.097000000000001</v>
      </c>
      <c r="F66" s="40">
        <f t="shared" ref="F66:O66" si="2">SUM(F36+F65)</f>
        <v>57.372999999999998</v>
      </c>
      <c r="G66" s="40">
        <f t="shared" si="2"/>
        <v>245.75</v>
      </c>
      <c r="H66" s="40">
        <f t="shared" si="2"/>
        <v>1345.65</v>
      </c>
      <c r="I66" s="40">
        <f t="shared" si="2"/>
        <v>0.66400000000000003</v>
      </c>
      <c r="J66" s="40">
        <f t="shared" si="2"/>
        <v>46.481999999999999</v>
      </c>
      <c r="K66" s="40">
        <f t="shared" si="2"/>
        <v>399.012</v>
      </c>
      <c r="L66" s="40">
        <f t="shared" si="2"/>
        <v>432.67699999999996</v>
      </c>
      <c r="M66" s="40">
        <f t="shared" si="2"/>
        <v>871.05500000000006</v>
      </c>
      <c r="N66" s="40">
        <f t="shared" si="2"/>
        <v>237.54000000000002</v>
      </c>
      <c r="O66" s="40">
        <f t="shared" si="2"/>
        <v>13.935</v>
      </c>
    </row>
    <row r="67" spans="1:16" x14ac:dyDescent="0.25">
      <c r="A67" s="113" t="s">
        <v>135</v>
      </c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4"/>
    </row>
    <row r="68" spans="1:16" x14ac:dyDescent="0.25">
      <c r="A68" s="121" t="s">
        <v>249</v>
      </c>
      <c r="B68" s="54" t="s">
        <v>144</v>
      </c>
      <c r="C68" s="113">
        <v>200</v>
      </c>
      <c r="D68" s="114"/>
      <c r="E68" s="17">
        <v>1.36</v>
      </c>
      <c r="F68" s="17"/>
      <c r="G68" s="17">
        <v>29.02</v>
      </c>
      <c r="H68" s="17">
        <v>116.19</v>
      </c>
      <c r="I68" s="17"/>
      <c r="J68" s="17"/>
      <c r="K68" s="17"/>
      <c r="L68" s="17">
        <v>9.9</v>
      </c>
      <c r="M68" s="17">
        <v>18.48</v>
      </c>
      <c r="N68" s="17"/>
      <c r="O68" s="17">
        <v>0.03</v>
      </c>
    </row>
    <row r="69" spans="1:16" x14ac:dyDescent="0.25">
      <c r="A69" s="123"/>
      <c r="B69" s="3" t="s">
        <v>120</v>
      </c>
      <c r="C69" s="7">
        <v>24</v>
      </c>
      <c r="D69" s="7">
        <v>24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6" x14ac:dyDescent="0.25">
      <c r="A70" s="122"/>
      <c r="B70" s="3" t="s">
        <v>89</v>
      </c>
      <c r="C70" s="7">
        <v>10</v>
      </c>
      <c r="D70" s="7">
        <v>10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6" x14ac:dyDescent="0.25">
      <c r="A71" s="31"/>
      <c r="B71" s="54" t="s">
        <v>137</v>
      </c>
      <c r="C71" s="113">
        <v>30</v>
      </c>
      <c r="D71" s="114"/>
      <c r="E71" s="17">
        <v>30</v>
      </c>
      <c r="F71" s="17">
        <v>2.25</v>
      </c>
      <c r="G71" s="17">
        <v>2.94</v>
      </c>
      <c r="H71" s="17">
        <v>22.32</v>
      </c>
      <c r="I71" s="17">
        <v>125.1</v>
      </c>
      <c r="J71" s="17">
        <v>0.02</v>
      </c>
      <c r="K71" s="17">
        <v>0.02</v>
      </c>
      <c r="L71" s="17"/>
      <c r="M71" s="17">
        <v>3</v>
      </c>
      <c r="N71" s="17">
        <v>8.6999999999999993</v>
      </c>
      <c r="O71" s="15">
        <v>0.63</v>
      </c>
      <c r="P71" s="16"/>
    </row>
    <row r="72" spans="1:16" x14ac:dyDescent="0.25">
      <c r="A72" s="31"/>
      <c r="B72" s="54" t="s">
        <v>138</v>
      </c>
      <c r="C72" s="115"/>
      <c r="D72" s="116"/>
      <c r="E72" s="17">
        <f>SUM(E68:E71)</f>
        <v>31.36</v>
      </c>
      <c r="F72" s="17">
        <f t="shared" ref="F72:O72" si="3">SUM(F68:F71)</f>
        <v>2.25</v>
      </c>
      <c r="G72" s="17">
        <f t="shared" si="3"/>
        <v>31.96</v>
      </c>
      <c r="H72" s="17">
        <f t="shared" si="3"/>
        <v>138.51</v>
      </c>
      <c r="I72" s="17">
        <f t="shared" si="3"/>
        <v>125.1</v>
      </c>
      <c r="J72" s="17">
        <f t="shared" si="3"/>
        <v>0.02</v>
      </c>
      <c r="K72" s="17">
        <f t="shared" si="3"/>
        <v>0.02</v>
      </c>
      <c r="L72" s="17">
        <f t="shared" si="3"/>
        <v>9.9</v>
      </c>
      <c r="M72" s="17">
        <f t="shared" si="3"/>
        <v>21.48</v>
      </c>
      <c r="N72" s="17">
        <f t="shared" si="3"/>
        <v>8.6999999999999993</v>
      </c>
      <c r="O72" s="17">
        <f t="shared" si="3"/>
        <v>0.66</v>
      </c>
    </row>
    <row r="73" spans="1:16" x14ac:dyDescent="0.25">
      <c r="A73" s="31"/>
      <c r="B73" s="54" t="s">
        <v>28</v>
      </c>
      <c r="C73" s="117"/>
      <c r="D73" s="118"/>
      <c r="E73" s="6">
        <f t="shared" ref="E73:O73" si="4">SUM(E36,E65,E72)</f>
        <v>86.456999999999994</v>
      </c>
      <c r="F73" s="17">
        <f t="shared" si="4"/>
        <v>59.622999999999998</v>
      </c>
      <c r="G73" s="17">
        <f t="shared" si="4"/>
        <v>277.70999999999998</v>
      </c>
      <c r="H73" s="17">
        <f t="shared" si="4"/>
        <v>1484.16</v>
      </c>
      <c r="I73" s="17">
        <f t="shared" si="4"/>
        <v>125.764</v>
      </c>
      <c r="J73" s="17">
        <f t="shared" si="4"/>
        <v>46.502000000000002</v>
      </c>
      <c r="K73" s="17">
        <f t="shared" si="4"/>
        <v>399.03199999999998</v>
      </c>
      <c r="L73" s="17">
        <f t="shared" si="4"/>
        <v>442.57699999999994</v>
      </c>
      <c r="M73" s="17">
        <f t="shared" si="4"/>
        <v>892.53500000000008</v>
      </c>
      <c r="N73" s="17">
        <f t="shared" si="4"/>
        <v>246.24</v>
      </c>
      <c r="O73" s="17">
        <f t="shared" si="4"/>
        <v>14.595000000000001</v>
      </c>
    </row>
  </sheetData>
  <mergeCells count="56">
    <mergeCell ref="C34:D34"/>
    <mergeCell ref="C35:D35"/>
    <mergeCell ref="C38:D38"/>
    <mergeCell ref="C42:D42"/>
    <mergeCell ref="C54:D54"/>
    <mergeCell ref="A20:A21"/>
    <mergeCell ref="A22:O22"/>
    <mergeCell ref="A23:A27"/>
    <mergeCell ref="A28:A29"/>
    <mergeCell ref="A30:A33"/>
    <mergeCell ref="B20:B21"/>
    <mergeCell ref="E20:G20"/>
    <mergeCell ref="H20:H21"/>
    <mergeCell ref="I20:K20"/>
    <mergeCell ref="L20:O20"/>
    <mergeCell ref="C20:D20"/>
    <mergeCell ref="C23:D23"/>
    <mergeCell ref="C28:D28"/>
    <mergeCell ref="C30:D30"/>
    <mergeCell ref="A67:O67"/>
    <mergeCell ref="C36:D36"/>
    <mergeCell ref="C65:D66"/>
    <mergeCell ref="C72:D73"/>
    <mergeCell ref="A37:O37"/>
    <mergeCell ref="A42:A53"/>
    <mergeCell ref="A54:A60"/>
    <mergeCell ref="A61:A62"/>
    <mergeCell ref="C71:D71"/>
    <mergeCell ref="A68:A70"/>
    <mergeCell ref="C61:D61"/>
    <mergeCell ref="C63:D63"/>
    <mergeCell ref="C64:D64"/>
    <mergeCell ref="C68:D68"/>
    <mergeCell ref="A38:A41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P8:P9"/>
    <mergeCell ref="J9:N9"/>
    <mergeCell ref="P10:P11"/>
    <mergeCell ref="D11:E11"/>
    <mergeCell ref="K11:M11"/>
    <mergeCell ref="D12:E12"/>
    <mergeCell ref="A13:E13"/>
    <mergeCell ref="L7:O7"/>
    <mergeCell ref="A8:A10"/>
    <mergeCell ref="B8:B10"/>
  </mergeCells>
  <hyperlinks>
    <hyperlink ref="L7" r:id="rId1" display="http://www.referent.ru/1/121733?l0"/>
  </hyperlinks>
  <pageMargins left="0.7" right="0.7" top="0.75" bottom="0.75" header="0.3" footer="0.3"/>
  <pageSetup paperSize="9" scale="79" fitToHeight="2" orientation="landscape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topLeftCell="A49" workbookViewId="0">
      <selection activeCell="C16" sqref="C16"/>
    </sheetView>
  </sheetViews>
  <sheetFormatPr defaultRowHeight="15" x14ac:dyDescent="0.25"/>
  <cols>
    <col min="1" max="1" width="16.7109375" customWidth="1"/>
    <col min="2" max="2" width="26.28515625" customWidth="1"/>
    <col min="3" max="3" width="18.85546875" customWidth="1"/>
    <col min="4" max="4" width="12.42578125" customWidth="1"/>
    <col min="5" max="5" width="12.7109375" customWidth="1"/>
    <col min="6" max="6" width="13.140625" customWidth="1"/>
    <col min="7" max="7" width="13.28515625" customWidth="1"/>
    <col min="8" max="8" width="15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6" x14ac:dyDescent="0.25">
      <c r="A1" t="s">
        <v>287</v>
      </c>
    </row>
    <row r="2" spans="1:16" ht="15.75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.75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5.75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7" spans="1:18" ht="15.75" x14ac:dyDescent="0.25">
      <c r="A17" s="67" t="s">
        <v>286</v>
      </c>
      <c r="B17" s="66"/>
    </row>
    <row r="18" spans="1:18" ht="15.75" x14ac:dyDescent="0.25">
      <c r="A18" s="66" t="s">
        <v>277</v>
      </c>
      <c r="B18" s="66"/>
    </row>
    <row r="19" spans="1:18" ht="15.75" x14ac:dyDescent="0.25">
      <c r="A19" s="66" t="s">
        <v>269</v>
      </c>
      <c r="B19" s="66"/>
      <c r="C19" s="1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8" x14ac:dyDescent="0.25">
      <c r="A20" s="121"/>
      <c r="B20" s="114" t="s">
        <v>0</v>
      </c>
      <c r="C20" s="113" t="s">
        <v>202</v>
      </c>
      <c r="D20" s="114"/>
      <c r="E20" s="127" t="s">
        <v>1</v>
      </c>
      <c r="F20" s="127"/>
      <c r="G20" s="127"/>
      <c r="H20" s="128" t="s">
        <v>14</v>
      </c>
      <c r="I20" s="127" t="s">
        <v>2</v>
      </c>
      <c r="J20" s="127"/>
      <c r="K20" s="127"/>
      <c r="L20" s="127" t="s">
        <v>3</v>
      </c>
      <c r="M20" s="127"/>
      <c r="N20" s="127"/>
      <c r="O20" s="127"/>
    </row>
    <row r="21" spans="1:18" ht="18.75" x14ac:dyDescent="0.3">
      <c r="A21" s="122"/>
      <c r="B21" s="114"/>
      <c r="C21" s="38" t="s">
        <v>203</v>
      </c>
      <c r="D21" s="56" t="s">
        <v>204</v>
      </c>
      <c r="E21" s="5" t="s">
        <v>4</v>
      </c>
      <c r="F21" s="5" t="s">
        <v>5</v>
      </c>
      <c r="G21" s="5" t="s">
        <v>6</v>
      </c>
      <c r="H21" s="129"/>
      <c r="I21" s="6" t="s">
        <v>7</v>
      </c>
      <c r="J21" s="6" t="s">
        <v>8</v>
      </c>
      <c r="K21" s="6" t="s">
        <v>9</v>
      </c>
      <c r="L21" s="6" t="s">
        <v>10</v>
      </c>
      <c r="M21" s="6" t="s">
        <v>11</v>
      </c>
      <c r="N21" s="6" t="s">
        <v>12</v>
      </c>
      <c r="O21" s="6" t="s">
        <v>13</v>
      </c>
      <c r="Q21" s="32"/>
      <c r="R21" s="32"/>
    </row>
    <row r="22" spans="1:18" ht="18.75" x14ac:dyDescent="0.3">
      <c r="A22" s="113" t="s">
        <v>15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Q22" s="32"/>
      <c r="R22" s="32"/>
    </row>
    <row r="23" spans="1:18" ht="18.75" x14ac:dyDescent="0.3">
      <c r="A23" s="121" t="s">
        <v>240</v>
      </c>
      <c r="B23" s="54" t="s">
        <v>63</v>
      </c>
      <c r="C23" s="113">
        <v>160</v>
      </c>
      <c r="D23" s="114"/>
      <c r="E23" s="24">
        <v>22.24</v>
      </c>
      <c r="F23" s="24">
        <v>15.36</v>
      </c>
      <c r="G23" s="24">
        <v>32.159999999999997</v>
      </c>
      <c r="H23" s="24">
        <v>179.2</v>
      </c>
      <c r="I23" s="24">
        <v>0.05</v>
      </c>
      <c r="J23" s="24">
        <v>0.2</v>
      </c>
      <c r="K23" s="24">
        <v>65.260000000000005</v>
      </c>
      <c r="L23" s="24">
        <v>104</v>
      </c>
      <c r="M23" s="24">
        <v>32.42</v>
      </c>
      <c r="N23" s="24">
        <v>291.57</v>
      </c>
      <c r="O23" s="24">
        <v>0.72</v>
      </c>
      <c r="Q23" s="32"/>
      <c r="R23" s="32"/>
    </row>
    <row r="24" spans="1:18" ht="18.75" x14ac:dyDescent="0.3">
      <c r="A24" s="123"/>
      <c r="B24" s="55" t="s">
        <v>88</v>
      </c>
      <c r="C24" s="62">
        <v>125.7</v>
      </c>
      <c r="D24" s="7">
        <v>123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</row>
    <row r="25" spans="1:18" ht="18.75" x14ac:dyDescent="0.3">
      <c r="A25" s="123"/>
      <c r="B25" s="55" t="s">
        <v>115</v>
      </c>
      <c r="C25" s="62">
        <v>12</v>
      </c>
      <c r="D25" s="7">
        <v>12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.75" x14ac:dyDescent="0.3">
      <c r="A26" s="123"/>
      <c r="B26" s="55" t="s">
        <v>116</v>
      </c>
      <c r="C26" s="62">
        <v>12</v>
      </c>
      <c r="D26" s="7">
        <v>12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32"/>
    </row>
    <row r="27" spans="1:18" ht="18.75" x14ac:dyDescent="0.3">
      <c r="A27" s="123"/>
      <c r="B27" s="55" t="s">
        <v>117</v>
      </c>
      <c r="C27" s="62">
        <v>8</v>
      </c>
      <c r="D27" s="11" t="s">
        <v>213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32"/>
    </row>
    <row r="28" spans="1:18" ht="18.75" x14ac:dyDescent="0.3">
      <c r="A28" s="123"/>
      <c r="B28" s="55" t="s">
        <v>74</v>
      </c>
      <c r="C28" s="62">
        <v>4</v>
      </c>
      <c r="D28" s="7">
        <v>4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32"/>
    </row>
    <row r="29" spans="1:18" ht="18.75" x14ac:dyDescent="0.3">
      <c r="A29" s="123"/>
      <c r="B29" s="55" t="s">
        <v>91</v>
      </c>
      <c r="C29" s="62">
        <v>4</v>
      </c>
      <c r="D29" s="7">
        <v>4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32"/>
    </row>
    <row r="30" spans="1:18" ht="18.75" x14ac:dyDescent="0.3">
      <c r="A30" s="122"/>
      <c r="B30" s="55" t="s">
        <v>118</v>
      </c>
      <c r="C30" s="62">
        <v>4</v>
      </c>
      <c r="D30" s="7">
        <v>4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32"/>
    </row>
    <row r="31" spans="1:18" ht="18.75" x14ac:dyDescent="0.3">
      <c r="A31" s="121"/>
      <c r="B31" s="54" t="s">
        <v>32</v>
      </c>
      <c r="C31" s="113" t="s">
        <v>34</v>
      </c>
      <c r="D31" s="114"/>
      <c r="E31" s="9">
        <v>0.434</v>
      </c>
      <c r="F31" s="9">
        <v>0</v>
      </c>
      <c r="G31" s="9">
        <v>12.725</v>
      </c>
      <c r="H31" s="9">
        <v>46.033000000000001</v>
      </c>
      <c r="I31" s="9">
        <v>0.02</v>
      </c>
      <c r="J31" s="9">
        <v>0.08</v>
      </c>
      <c r="K31" s="9">
        <v>0</v>
      </c>
      <c r="L31" s="9">
        <v>3.0939999999999999</v>
      </c>
      <c r="M31" s="9">
        <v>2.7949999999999999</v>
      </c>
      <c r="N31" s="9">
        <v>0.55000000000000004</v>
      </c>
      <c r="O31" s="9">
        <v>2E-3</v>
      </c>
      <c r="Q31" s="32"/>
      <c r="R31" s="32"/>
    </row>
    <row r="32" spans="1:18" ht="18.75" x14ac:dyDescent="0.3">
      <c r="A32" s="123"/>
      <c r="B32" s="55" t="s">
        <v>94</v>
      </c>
      <c r="C32" s="62">
        <v>2</v>
      </c>
      <c r="D32" s="7">
        <v>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32"/>
    </row>
    <row r="33" spans="1:18" ht="18.75" x14ac:dyDescent="0.3">
      <c r="A33" s="123"/>
      <c r="B33" s="55" t="s">
        <v>89</v>
      </c>
      <c r="C33" s="62">
        <v>15</v>
      </c>
      <c r="D33" s="7">
        <v>15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2"/>
    </row>
    <row r="34" spans="1:18" ht="18.75" x14ac:dyDescent="0.3">
      <c r="A34" s="122"/>
      <c r="B34" s="55" t="s">
        <v>95</v>
      </c>
      <c r="C34" s="62">
        <v>7</v>
      </c>
      <c r="D34" s="7">
        <v>7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2"/>
      <c r="R34" s="32"/>
    </row>
    <row r="35" spans="1:18" ht="18.75" x14ac:dyDescent="0.3">
      <c r="A35" s="31"/>
      <c r="B35" s="54" t="s">
        <v>19</v>
      </c>
      <c r="C35" s="113">
        <v>50</v>
      </c>
      <c r="D35" s="114"/>
      <c r="E35" s="19">
        <v>3.8</v>
      </c>
      <c r="F35" s="24">
        <v>0.45</v>
      </c>
      <c r="G35" s="24">
        <v>24.9</v>
      </c>
      <c r="H35" s="24">
        <v>113.22</v>
      </c>
      <c r="I35" s="24">
        <v>0.08</v>
      </c>
      <c r="J35" s="24">
        <v>0</v>
      </c>
      <c r="K35" s="24">
        <v>0</v>
      </c>
      <c r="L35" s="24">
        <v>13.02</v>
      </c>
      <c r="M35" s="24">
        <v>41.5</v>
      </c>
      <c r="N35" s="24">
        <v>17.53</v>
      </c>
      <c r="O35" s="24">
        <v>0.8</v>
      </c>
      <c r="Q35" s="32"/>
      <c r="R35" s="32"/>
    </row>
    <row r="36" spans="1:18" ht="18.75" x14ac:dyDescent="0.3">
      <c r="A36" s="31" t="s">
        <v>230</v>
      </c>
      <c r="B36" s="54" t="s">
        <v>145</v>
      </c>
      <c r="C36" s="113" t="s">
        <v>146</v>
      </c>
      <c r="D36" s="114"/>
      <c r="E36" s="17">
        <v>6.1</v>
      </c>
      <c r="F36" s="17">
        <v>5.52</v>
      </c>
      <c r="G36" s="17">
        <v>0.34</v>
      </c>
      <c r="H36" s="17">
        <v>75.36</v>
      </c>
      <c r="I36" s="17">
        <v>0.03</v>
      </c>
      <c r="J36" s="17"/>
      <c r="K36" s="17">
        <v>120</v>
      </c>
      <c r="L36" s="17">
        <v>41.12</v>
      </c>
      <c r="M36" s="17">
        <v>95.16</v>
      </c>
      <c r="N36" s="17">
        <v>6.64</v>
      </c>
      <c r="O36" s="17">
        <v>1.32</v>
      </c>
      <c r="Q36" s="32"/>
      <c r="R36" s="32"/>
    </row>
    <row r="37" spans="1:18" ht="18.75" x14ac:dyDescent="0.3">
      <c r="A37" s="31"/>
      <c r="B37" s="54" t="s">
        <v>134</v>
      </c>
      <c r="C37" s="113">
        <v>100</v>
      </c>
      <c r="D37" s="114"/>
      <c r="E37" s="19">
        <v>0.4</v>
      </c>
      <c r="F37" s="24">
        <v>0.4</v>
      </c>
      <c r="G37" s="24">
        <v>9.8000000000000007</v>
      </c>
      <c r="H37" s="24">
        <v>47</v>
      </c>
      <c r="I37" s="24">
        <v>0.03</v>
      </c>
      <c r="J37" s="24">
        <v>10</v>
      </c>
      <c r="K37" s="24"/>
      <c r="L37" s="24">
        <v>13.05</v>
      </c>
      <c r="M37" s="24">
        <v>11</v>
      </c>
      <c r="N37" s="24">
        <v>9</v>
      </c>
      <c r="O37" s="24">
        <v>2.2000000000000002</v>
      </c>
      <c r="Q37" s="32"/>
      <c r="R37" s="32"/>
    </row>
    <row r="38" spans="1:18" ht="18.75" x14ac:dyDescent="0.3">
      <c r="A38" s="31"/>
      <c r="B38" s="54" t="s">
        <v>20</v>
      </c>
      <c r="C38" s="54"/>
      <c r="D38" s="6"/>
      <c r="E38" s="6">
        <f>SUM(E23:E36)</f>
        <v>32.573999999999998</v>
      </c>
      <c r="F38" s="17">
        <f>SUM(F23:F36)</f>
        <v>21.33</v>
      </c>
      <c r="G38" s="17">
        <f>SUM(G23:G36)</f>
        <v>70.125</v>
      </c>
      <c r="H38" s="17">
        <f>SUM(H23:H37)</f>
        <v>460.81299999999999</v>
      </c>
      <c r="I38" s="17">
        <f t="shared" ref="I38:O38" si="0">SUM(I23:I36)</f>
        <v>0.18000000000000002</v>
      </c>
      <c r="J38" s="17">
        <f t="shared" si="0"/>
        <v>0.28000000000000003</v>
      </c>
      <c r="K38" s="17">
        <f t="shared" si="0"/>
        <v>185.26</v>
      </c>
      <c r="L38" s="17">
        <f t="shared" si="0"/>
        <v>161.23399999999998</v>
      </c>
      <c r="M38" s="17">
        <f t="shared" si="0"/>
        <v>171.875</v>
      </c>
      <c r="N38" s="17">
        <f t="shared" si="0"/>
        <v>316.28999999999996</v>
      </c>
      <c r="O38" s="17">
        <f t="shared" si="0"/>
        <v>2.8420000000000001</v>
      </c>
      <c r="Q38" s="32"/>
      <c r="R38" s="32"/>
    </row>
    <row r="39" spans="1:18" ht="18.75" x14ac:dyDescent="0.3">
      <c r="A39" s="113" t="s">
        <v>21</v>
      </c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4"/>
      <c r="Q39" s="32"/>
      <c r="R39" s="32"/>
    </row>
    <row r="40" spans="1:18" ht="18.75" x14ac:dyDescent="0.3">
      <c r="A40" s="121" t="s">
        <v>241</v>
      </c>
      <c r="B40" s="54" t="s">
        <v>50</v>
      </c>
      <c r="C40" s="113">
        <v>60</v>
      </c>
      <c r="D40" s="114"/>
      <c r="E40" s="9">
        <v>0.82</v>
      </c>
      <c r="F40" s="9">
        <v>3.71</v>
      </c>
      <c r="G40" s="9">
        <v>5.0599999999999996</v>
      </c>
      <c r="H40" s="9">
        <v>56.88</v>
      </c>
      <c r="I40" s="9">
        <v>0.04</v>
      </c>
      <c r="J40" s="9">
        <v>6.15</v>
      </c>
      <c r="K40" s="9">
        <v>0</v>
      </c>
      <c r="L40" s="9">
        <v>13.92</v>
      </c>
      <c r="M40" s="9">
        <v>26.98</v>
      </c>
      <c r="N40" s="9">
        <v>12.45</v>
      </c>
      <c r="O40" s="9">
        <v>0.51</v>
      </c>
      <c r="Q40" s="32"/>
      <c r="R40" s="32"/>
    </row>
    <row r="41" spans="1:18" ht="18.75" x14ac:dyDescent="0.3">
      <c r="A41" s="123"/>
      <c r="B41" s="55" t="s">
        <v>79</v>
      </c>
      <c r="C41" s="62" t="s">
        <v>214</v>
      </c>
      <c r="D41" s="7">
        <v>15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Q41" s="32"/>
      <c r="R41" s="32"/>
    </row>
    <row r="42" spans="1:18" ht="18.75" x14ac:dyDescent="0.3">
      <c r="A42" s="123"/>
      <c r="B42" s="55" t="s">
        <v>107</v>
      </c>
      <c r="C42" s="62" t="s">
        <v>215</v>
      </c>
      <c r="D42" s="7">
        <v>12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Q42" s="34"/>
      <c r="R42" s="27"/>
    </row>
    <row r="43" spans="1:18" ht="18.75" x14ac:dyDescent="0.3">
      <c r="A43" s="123"/>
      <c r="B43" s="55" t="s">
        <v>80</v>
      </c>
      <c r="C43" s="62" t="s">
        <v>216</v>
      </c>
      <c r="D43" s="7">
        <v>11.3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Q43" s="34"/>
      <c r="R43" s="27"/>
    </row>
    <row r="44" spans="1:18" ht="18.75" x14ac:dyDescent="0.3">
      <c r="A44" s="123"/>
      <c r="B44" s="55" t="s">
        <v>110</v>
      </c>
      <c r="C44" s="62">
        <v>15</v>
      </c>
      <c r="D44" s="7">
        <v>12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Q44" s="34"/>
      <c r="R44" s="34"/>
    </row>
    <row r="45" spans="1:18" ht="18.75" x14ac:dyDescent="0.3">
      <c r="A45" s="123"/>
      <c r="B45" s="55" t="s">
        <v>81</v>
      </c>
      <c r="C45" s="62" t="s">
        <v>217</v>
      </c>
      <c r="D45" s="7">
        <v>10.7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Q45" s="34"/>
      <c r="R45" s="34"/>
    </row>
    <row r="46" spans="1:18" ht="18.75" x14ac:dyDescent="0.3">
      <c r="A46" s="122"/>
      <c r="B46" s="55" t="s">
        <v>97</v>
      </c>
      <c r="C46" s="62">
        <v>3.6</v>
      </c>
      <c r="D46" s="7">
        <v>3.6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Q46" s="34"/>
      <c r="R46" s="34"/>
    </row>
    <row r="47" spans="1:18" ht="18.75" x14ac:dyDescent="0.3">
      <c r="A47" s="121" t="s">
        <v>242</v>
      </c>
      <c r="B47" s="54" t="s">
        <v>51</v>
      </c>
      <c r="C47" s="113">
        <v>200</v>
      </c>
      <c r="D47" s="114"/>
      <c r="E47" s="9">
        <v>1.68</v>
      </c>
      <c r="F47" s="9">
        <v>5.98</v>
      </c>
      <c r="G47" s="9">
        <v>9.35</v>
      </c>
      <c r="H47" s="9">
        <v>98.37</v>
      </c>
      <c r="I47" s="9">
        <v>0.11</v>
      </c>
      <c r="J47" s="9">
        <v>6.8</v>
      </c>
      <c r="K47" s="9">
        <v>0</v>
      </c>
      <c r="L47" s="9">
        <v>25.71</v>
      </c>
      <c r="M47" s="9">
        <v>69.47</v>
      </c>
      <c r="N47" s="9">
        <v>43.02</v>
      </c>
      <c r="O47" s="9">
        <v>7.0000000000000007E-2</v>
      </c>
      <c r="Q47" s="34"/>
      <c r="R47" s="34"/>
    </row>
    <row r="48" spans="1:18" ht="18.75" x14ac:dyDescent="0.3">
      <c r="A48" s="123"/>
      <c r="B48" s="55" t="s">
        <v>96</v>
      </c>
      <c r="C48" s="62">
        <v>20</v>
      </c>
      <c r="D48" s="7">
        <v>16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Q48" s="34"/>
      <c r="R48" s="34"/>
    </row>
    <row r="49" spans="1:18" ht="18.75" x14ac:dyDescent="0.3">
      <c r="A49" s="123"/>
      <c r="B49" s="55" t="s">
        <v>79</v>
      </c>
      <c r="C49" s="62" t="s">
        <v>218</v>
      </c>
      <c r="D49" s="7">
        <v>40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Q49" s="34"/>
      <c r="R49" s="34"/>
    </row>
    <row r="50" spans="1:18" ht="18.75" x14ac:dyDescent="0.3">
      <c r="A50" s="123"/>
      <c r="B50" s="55" t="s">
        <v>80</v>
      </c>
      <c r="C50" s="62" t="s">
        <v>210</v>
      </c>
      <c r="D50" s="7">
        <v>8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Q50" s="34"/>
      <c r="R50" s="34"/>
    </row>
    <row r="51" spans="1:18" x14ac:dyDescent="0.25">
      <c r="A51" s="123"/>
      <c r="B51" s="55" t="s">
        <v>81</v>
      </c>
      <c r="C51" s="62">
        <v>9.6</v>
      </c>
      <c r="D51" s="7">
        <v>8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8" x14ac:dyDescent="0.25">
      <c r="A52" s="123"/>
      <c r="B52" s="55" t="s">
        <v>111</v>
      </c>
      <c r="C52" s="62">
        <v>9.1999999999999993</v>
      </c>
      <c r="D52" s="7">
        <v>6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8" x14ac:dyDescent="0.25">
      <c r="A53" s="123"/>
      <c r="B53" s="55" t="s">
        <v>148</v>
      </c>
      <c r="C53" s="62">
        <v>0.2</v>
      </c>
      <c r="D53" s="7">
        <v>0.2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8" x14ac:dyDescent="0.25">
      <c r="A54" s="123"/>
      <c r="B54" s="55" t="s">
        <v>109</v>
      </c>
      <c r="C54" s="62">
        <v>32.4</v>
      </c>
      <c r="D54" s="7">
        <v>32.4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8" x14ac:dyDescent="0.25">
      <c r="A55" s="122"/>
      <c r="B55" s="55" t="s">
        <v>97</v>
      </c>
      <c r="C55" s="62">
        <v>4</v>
      </c>
      <c r="D55" s="7">
        <v>4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8" x14ac:dyDescent="0.25">
      <c r="A56" s="121" t="s">
        <v>243</v>
      </c>
      <c r="B56" s="54" t="s">
        <v>54</v>
      </c>
      <c r="C56" s="113" t="s">
        <v>66</v>
      </c>
      <c r="D56" s="114"/>
      <c r="E56" s="9">
        <v>13.59</v>
      </c>
      <c r="F56" s="9">
        <v>12.999000000000001</v>
      </c>
      <c r="G56" s="9">
        <v>10.949</v>
      </c>
      <c r="H56" s="9">
        <v>218.08699999999999</v>
      </c>
      <c r="I56" s="9">
        <v>8.2000000000000003E-2</v>
      </c>
      <c r="J56" s="9">
        <v>0.64600000000000002</v>
      </c>
      <c r="K56" s="9">
        <v>6.0999999999999999E-2</v>
      </c>
      <c r="L56" s="9">
        <v>123.25700000000001</v>
      </c>
      <c r="M56" s="9">
        <v>263.30900000000003</v>
      </c>
      <c r="N56" s="9">
        <v>19.75</v>
      </c>
      <c r="O56" s="9">
        <v>0.95499999999999996</v>
      </c>
    </row>
    <row r="57" spans="1:18" x14ac:dyDescent="0.25">
      <c r="A57" s="123"/>
      <c r="B57" s="55" t="s">
        <v>112</v>
      </c>
      <c r="C57" s="62">
        <v>89.6</v>
      </c>
      <c r="D57" s="7">
        <v>44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8" x14ac:dyDescent="0.25">
      <c r="A58" s="123"/>
      <c r="B58" s="55" t="s">
        <v>126</v>
      </c>
      <c r="C58" s="62">
        <v>11</v>
      </c>
      <c r="D58" s="7">
        <v>11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8" x14ac:dyDescent="0.25">
      <c r="A59" s="123"/>
      <c r="B59" s="55" t="s">
        <v>85</v>
      </c>
      <c r="C59" s="62">
        <v>16</v>
      </c>
      <c r="D59" s="7">
        <v>16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8" x14ac:dyDescent="0.25">
      <c r="A60" s="123"/>
      <c r="B60" s="55" t="s">
        <v>86</v>
      </c>
      <c r="C60" s="62">
        <v>6</v>
      </c>
      <c r="D60" s="7">
        <v>6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8" x14ac:dyDescent="0.25">
      <c r="A61" s="123"/>
      <c r="B61" s="55" t="s">
        <v>74</v>
      </c>
      <c r="C61" s="62" t="s">
        <v>113</v>
      </c>
      <c r="D61" s="7" t="s">
        <v>113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8" x14ac:dyDescent="0.25">
      <c r="A62" s="123"/>
      <c r="B62" s="55" t="s">
        <v>103</v>
      </c>
      <c r="C62" s="62">
        <v>0.52</v>
      </c>
      <c r="D62" s="7">
        <v>0.52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8" x14ac:dyDescent="0.25">
      <c r="A63" s="123"/>
      <c r="B63" s="55" t="s">
        <v>102</v>
      </c>
      <c r="C63" s="62">
        <v>0.1</v>
      </c>
      <c r="D63" s="7">
        <v>0.1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8" x14ac:dyDescent="0.25">
      <c r="A64" s="123"/>
      <c r="B64" s="55" t="s">
        <v>80</v>
      </c>
      <c r="C64" s="62">
        <v>0.1</v>
      </c>
      <c r="D64" s="7">
        <v>0.1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x14ac:dyDescent="0.25">
      <c r="A65" s="123"/>
      <c r="B65" s="55" t="s">
        <v>81</v>
      </c>
      <c r="C65" s="62">
        <v>0.24</v>
      </c>
      <c r="D65" s="7">
        <v>0.24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x14ac:dyDescent="0.25">
      <c r="A66" s="123"/>
      <c r="B66" s="55" t="s">
        <v>148</v>
      </c>
      <c r="C66" s="62">
        <v>0.1</v>
      </c>
      <c r="D66" s="7">
        <v>0.1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x14ac:dyDescent="0.25">
      <c r="A67" s="122"/>
      <c r="B67" s="55" t="s">
        <v>89</v>
      </c>
      <c r="C67" s="62">
        <v>0.15</v>
      </c>
      <c r="D67" s="7">
        <v>0.15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 x14ac:dyDescent="0.25">
      <c r="A68" s="121" t="s">
        <v>244</v>
      </c>
      <c r="B68" s="54" t="s">
        <v>69</v>
      </c>
      <c r="C68" s="113">
        <v>150</v>
      </c>
      <c r="D68" s="114"/>
      <c r="E68" s="24">
        <v>3.06</v>
      </c>
      <c r="F68" s="24">
        <v>4.8</v>
      </c>
      <c r="G68" s="24">
        <v>20.45</v>
      </c>
      <c r="H68" s="24">
        <v>137.25</v>
      </c>
      <c r="I68" s="24">
        <v>0.14000000000000001</v>
      </c>
      <c r="J68" s="24">
        <v>18.170000000000002</v>
      </c>
      <c r="K68" s="24">
        <v>25.5</v>
      </c>
      <c r="L68" s="24">
        <v>36.979999999999997</v>
      </c>
      <c r="M68" s="24">
        <v>27.75</v>
      </c>
      <c r="N68" s="24">
        <v>86.6</v>
      </c>
      <c r="O68" s="24">
        <v>0.01</v>
      </c>
    </row>
    <row r="69" spans="1:15" x14ac:dyDescent="0.25">
      <c r="A69" s="123"/>
      <c r="B69" s="55" t="s">
        <v>79</v>
      </c>
      <c r="C69" s="62" t="s">
        <v>211</v>
      </c>
      <c r="D69" s="7">
        <v>171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 x14ac:dyDescent="0.25">
      <c r="A70" s="123"/>
      <c r="B70" s="55" t="s">
        <v>85</v>
      </c>
      <c r="C70" s="62">
        <v>23.7</v>
      </c>
      <c r="D70" s="7">
        <v>23.7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 x14ac:dyDescent="0.25">
      <c r="A71" s="123"/>
      <c r="B71" s="55" t="s">
        <v>148</v>
      </c>
      <c r="C71" s="62">
        <v>0.15</v>
      </c>
      <c r="D71" s="7">
        <v>0.15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 x14ac:dyDescent="0.25">
      <c r="A72" s="122"/>
      <c r="B72" s="55" t="s">
        <v>74</v>
      </c>
      <c r="C72" s="62">
        <v>5.3</v>
      </c>
      <c r="D72" s="7">
        <v>5.3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ht="29.25" x14ac:dyDescent="0.25">
      <c r="A73" s="121" t="s">
        <v>229</v>
      </c>
      <c r="B73" s="58" t="s">
        <v>152</v>
      </c>
      <c r="C73" s="113">
        <v>200</v>
      </c>
      <c r="D73" s="114"/>
      <c r="E73" s="9">
        <v>0.04</v>
      </c>
      <c r="F73" s="9">
        <v>0</v>
      </c>
      <c r="G73" s="9">
        <v>24.76</v>
      </c>
      <c r="H73" s="9">
        <v>94.2</v>
      </c>
      <c r="I73" s="9">
        <v>0.01</v>
      </c>
      <c r="J73" s="9">
        <v>0.16800000000000001</v>
      </c>
      <c r="K73" s="9">
        <v>0</v>
      </c>
      <c r="L73" s="9">
        <v>6.4</v>
      </c>
      <c r="M73" s="9">
        <v>3.6</v>
      </c>
      <c r="N73" s="9">
        <v>0</v>
      </c>
      <c r="O73" s="9">
        <v>0.18</v>
      </c>
    </row>
    <row r="74" spans="1:15" x14ac:dyDescent="0.25">
      <c r="A74" s="123"/>
      <c r="B74" s="55" t="s">
        <v>87</v>
      </c>
      <c r="C74" s="62">
        <v>20</v>
      </c>
      <c r="D74" s="7">
        <v>20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x14ac:dyDescent="0.25">
      <c r="A75" s="122"/>
      <c r="B75" s="55" t="s">
        <v>89</v>
      </c>
      <c r="C75" s="62">
        <v>20</v>
      </c>
      <c r="D75" s="7">
        <v>20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 x14ac:dyDescent="0.25">
      <c r="A76" s="31"/>
      <c r="B76" s="54" t="s">
        <v>19</v>
      </c>
      <c r="C76" s="113">
        <v>50</v>
      </c>
      <c r="D76" s="114"/>
      <c r="E76" s="19">
        <v>3.8</v>
      </c>
      <c r="F76" s="24">
        <v>0.45</v>
      </c>
      <c r="G76" s="24">
        <v>24.9</v>
      </c>
      <c r="H76" s="24">
        <v>113.22</v>
      </c>
      <c r="I76" s="24">
        <v>0.08</v>
      </c>
      <c r="J76" s="24">
        <v>0</v>
      </c>
      <c r="K76" s="24">
        <v>0</v>
      </c>
      <c r="L76" s="24">
        <v>13.02</v>
      </c>
      <c r="M76" s="24">
        <v>41.5</v>
      </c>
      <c r="N76" s="24">
        <v>17.53</v>
      </c>
      <c r="O76" s="24">
        <v>0.8</v>
      </c>
    </row>
    <row r="77" spans="1:15" x14ac:dyDescent="0.25">
      <c r="A77" s="31"/>
      <c r="B77" s="54" t="s">
        <v>25</v>
      </c>
      <c r="C77" s="113">
        <v>50</v>
      </c>
      <c r="D77" s="114"/>
      <c r="E77" s="24">
        <v>2.75</v>
      </c>
      <c r="F77" s="24">
        <v>0.5</v>
      </c>
      <c r="G77" s="24">
        <v>17</v>
      </c>
      <c r="H77" s="24">
        <v>85</v>
      </c>
      <c r="I77" s="24">
        <v>0.09</v>
      </c>
      <c r="J77" s="24">
        <v>0</v>
      </c>
      <c r="K77" s="24">
        <v>0</v>
      </c>
      <c r="L77" s="24">
        <v>10.5</v>
      </c>
      <c r="M77" s="24">
        <v>87</v>
      </c>
      <c r="N77" s="24">
        <v>28.5</v>
      </c>
      <c r="O77" s="24">
        <v>1.8</v>
      </c>
    </row>
    <row r="78" spans="1:15" x14ac:dyDescent="0.25">
      <c r="A78" s="31"/>
      <c r="B78" s="54" t="s">
        <v>27</v>
      </c>
      <c r="C78" s="115"/>
      <c r="D78" s="116"/>
      <c r="E78" s="6">
        <f t="shared" ref="E78:O78" si="1">SUM(E40:E77)</f>
        <v>25.74</v>
      </c>
      <c r="F78" s="6">
        <f t="shared" si="1"/>
        <v>28.439</v>
      </c>
      <c r="G78" s="6">
        <f t="shared" si="1"/>
        <v>112.46899999999999</v>
      </c>
      <c r="H78" s="6">
        <f t="shared" si="1"/>
        <v>803.00700000000006</v>
      </c>
      <c r="I78" s="6">
        <f t="shared" si="1"/>
        <v>0.55200000000000005</v>
      </c>
      <c r="J78" s="6">
        <f t="shared" si="1"/>
        <v>31.934000000000001</v>
      </c>
      <c r="K78" s="6">
        <f t="shared" si="1"/>
        <v>25.561</v>
      </c>
      <c r="L78" s="6">
        <f t="shared" si="1"/>
        <v>229.78700000000001</v>
      </c>
      <c r="M78" s="6">
        <f t="shared" si="1"/>
        <v>519.60900000000004</v>
      </c>
      <c r="N78" s="6">
        <f t="shared" si="1"/>
        <v>207.85</v>
      </c>
      <c r="O78" s="6">
        <f t="shared" si="1"/>
        <v>4.3250000000000002</v>
      </c>
    </row>
    <row r="79" spans="1:15" x14ac:dyDescent="0.25">
      <c r="A79" s="31"/>
      <c r="B79" s="5" t="s">
        <v>205</v>
      </c>
      <c r="C79" s="117"/>
      <c r="D79" s="118"/>
      <c r="E79" s="40">
        <f>SUM(E38+E78)</f>
        <v>58.313999999999993</v>
      </c>
      <c r="F79" s="40">
        <f t="shared" ref="F79:O79" si="2">SUM(F38+F78)</f>
        <v>49.768999999999998</v>
      </c>
      <c r="G79" s="40">
        <f t="shared" si="2"/>
        <v>182.59399999999999</v>
      </c>
      <c r="H79" s="40">
        <f t="shared" si="2"/>
        <v>1263.8200000000002</v>
      </c>
      <c r="I79" s="40">
        <f t="shared" si="2"/>
        <v>0.7320000000000001</v>
      </c>
      <c r="J79" s="40">
        <f t="shared" si="2"/>
        <v>32.213999999999999</v>
      </c>
      <c r="K79" s="40">
        <f t="shared" si="2"/>
        <v>210.821</v>
      </c>
      <c r="L79" s="40">
        <f t="shared" si="2"/>
        <v>391.02099999999996</v>
      </c>
      <c r="M79" s="40">
        <f t="shared" si="2"/>
        <v>691.48400000000004</v>
      </c>
      <c r="N79" s="40">
        <f t="shared" si="2"/>
        <v>524.14</v>
      </c>
      <c r="O79" s="40">
        <f t="shared" si="2"/>
        <v>7.1669999999999998</v>
      </c>
    </row>
    <row r="80" spans="1:15" x14ac:dyDescent="0.25">
      <c r="A80" s="113" t="s">
        <v>135</v>
      </c>
      <c r="B80" s="119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4"/>
    </row>
    <row r="81" spans="1:15" x14ac:dyDescent="0.25">
      <c r="A81" s="31"/>
      <c r="B81" s="54" t="s">
        <v>136</v>
      </c>
      <c r="C81" s="113">
        <v>200</v>
      </c>
      <c r="D81" s="114"/>
      <c r="E81" s="17">
        <v>1</v>
      </c>
      <c r="F81" s="17">
        <v>0.01</v>
      </c>
      <c r="G81" s="17">
        <v>29.7</v>
      </c>
      <c r="H81" s="17">
        <v>128</v>
      </c>
      <c r="I81" s="17">
        <v>0.6</v>
      </c>
      <c r="J81" s="17">
        <v>0.06</v>
      </c>
      <c r="K81" s="17">
        <v>46</v>
      </c>
      <c r="L81" s="17"/>
      <c r="M81" s="17">
        <v>23</v>
      </c>
      <c r="N81" s="17">
        <v>23</v>
      </c>
      <c r="O81" s="17">
        <v>0.5</v>
      </c>
    </row>
    <row r="82" spans="1:15" x14ac:dyDescent="0.25">
      <c r="A82" s="31"/>
      <c r="B82" s="54" t="s">
        <v>140</v>
      </c>
      <c r="C82" s="113">
        <v>25</v>
      </c>
      <c r="D82" s="114"/>
      <c r="E82" s="17">
        <v>0.98</v>
      </c>
      <c r="F82" s="17">
        <v>7.65</v>
      </c>
      <c r="G82" s="17">
        <v>15.63</v>
      </c>
      <c r="H82" s="17">
        <v>135.25</v>
      </c>
      <c r="I82" s="17"/>
      <c r="J82" s="17"/>
      <c r="K82" s="17"/>
      <c r="L82" s="17"/>
      <c r="M82" s="17"/>
      <c r="N82" s="17"/>
      <c r="O82" s="17"/>
    </row>
    <row r="83" spans="1:15" x14ac:dyDescent="0.25">
      <c r="A83" s="31"/>
      <c r="B83" s="54" t="s">
        <v>138</v>
      </c>
      <c r="C83" s="115"/>
      <c r="D83" s="116"/>
      <c r="E83" s="17">
        <f>SUM(E81:E82)</f>
        <v>1.98</v>
      </c>
      <c r="F83" s="17">
        <f t="shared" ref="F83:O83" si="3">SUM(F81:F82)</f>
        <v>7.66</v>
      </c>
      <c r="G83" s="17">
        <f t="shared" si="3"/>
        <v>45.33</v>
      </c>
      <c r="H83" s="17">
        <f t="shared" si="3"/>
        <v>263.25</v>
      </c>
      <c r="I83" s="17">
        <f t="shared" si="3"/>
        <v>0.6</v>
      </c>
      <c r="J83" s="17">
        <f t="shared" si="3"/>
        <v>0.06</v>
      </c>
      <c r="K83" s="17">
        <f t="shared" si="3"/>
        <v>46</v>
      </c>
      <c r="L83" s="17">
        <f t="shared" si="3"/>
        <v>0</v>
      </c>
      <c r="M83" s="17">
        <f t="shared" si="3"/>
        <v>23</v>
      </c>
      <c r="N83" s="17">
        <f t="shared" si="3"/>
        <v>23</v>
      </c>
      <c r="O83" s="17">
        <f t="shared" si="3"/>
        <v>0.5</v>
      </c>
    </row>
    <row r="84" spans="1:15" x14ac:dyDescent="0.25">
      <c r="A84" s="31"/>
      <c r="B84" s="54" t="s">
        <v>28</v>
      </c>
      <c r="C84" s="117"/>
      <c r="D84" s="118"/>
      <c r="E84" s="6">
        <f t="shared" ref="E84:O84" si="4">SUM(E38,E78,E83)</f>
        <v>60.29399999999999</v>
      </c>
      <c r="F84" s="17">
        <f t="shared" si="4"/>
        <v>57.429000000000002</v>
      </c>
      <c r="G84" s="17">
        <f t="shared" si="4"/>
        <v>227.92399999999998</v>
      </c>
      <c r="H84" s="17">
        <f t="shared" si="4"/>
        <v>1527.0700000000002</v>
      </c>
      <c r="I84" s="17">
        <f t="shared" si="4"/>
        <v>1.3320000000000001</v>
      </c>
      <c r="J84" s="17">
        <f t="shared" si="4"/>
        <v>32.274000000000001</v>
      </c>
      <c r="K84" s="17">
        <f t="shared" si="4"/>
        <v>256.82100000000003</v>
      </c>
      <c r="L84" s="17">
        <f t="shared" si="4"/>
        <v>391.02099999999996</v>
      </c>
      <c r="M84" s="17">
        <f t="shared" si="4"/>
        <v>714.48400000000004</v>
      </c>
      <c r="N84" s="17">
        <f t="shared" si="4"/>
        <v>547.14</v>
      </c>
      <c r="O84" s="17">
        <f t="shared" si="4"/>
        <v>7.6669999999999998</v>
      </c>
    </row>
  </sheetData>
  <mergeCells count="55">
    <mergeCell ref="A73:A75"/>
    <mergeCell ref="L20:O20"/>
    <mergeCell ref="C77:D77"/>
    <mergeCell ref="C81:D81"/>
    <mergeCell ref="I20:K20"/>
    <mergeCell ref="C82:D82"/>
    <mergeCell ref="A80:O80"/>
    <mergeCell ref="C40:D40"/>
    <mergeCell ref="C47:D47"/>
    <mergeCell ref="C56:D56"/>
    <mergeCell ref="C68:D68"/>
    <mergeCell ref="C73:D73"/>
    <mergeCell ref="C76:D76"/>
    <mergeCell ref="A40:A46"/>
    <mergeCell ref="A47:A55"/>
    <mergeCell ref="A56:A67"/>
    <mergeCell ref="A68:A72"/>
    <mergeCell ref="C83:D84"/>
    <mergeCell ref="A20:A21"/>
    <mergeCell ref="A22:O22"/>
    <mergeCell ref="A23:A30"/>
    <mergeCell ref="A31:A34"/>
    <mergeCell ref="A39:O39"/>
    <mergeCell ref="C20:D20"/>
    <mergeCell ref="C23:D23"/>
    <mergeCell ref="C31:D31"/>
    <mergeCell ref="C35:D35"/>
    <mergeCell ref="C36:D36"/>
    <mergeCell ref="C37:D37"/>
    <mergeCell ref="B20:B21"/>
    <mergeCell ref="E20:G20"/>
    <mergeCell ref="H20:H21"/>
    <mergeCell ref="C78:D79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P8:P9"/>
    <mergeCell ref="J9:N9"/>
    <mergeCell ref="P10:P11"/>
    <mergeCell ref="D11:E11"/>
    <mergeCell ref="K11:M11"/>
    <mergeCell ref="D12:E12"/>
    <mergeCell ref="A13:E13"/>
    <mergeCell ref="L7:O7"/>
    <mergeCell ref="A8:A10"/>
    <mergeCell ref="B8:B10"/>
  </mergeCells>
  <hyperlinks>
    <hyperlink ref="L7" r:id="rId1" display="http://www.referent.ru/1/121733?l0"/>
  </hyperlinks>
  <pageMargins left="0.7" right="0.7" top="0.75" bottom="0.75" header="0.3" footer="0.3"/>
  <pageSetup paperSize="9" scale="68" fitToHeight="2" orientation="landscape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topLeftCell="A31" workbookViewId="0">
      <selection activeCell="B53" sqref="B53"/>
    </sheetView>
  </sheetViews>
  <sheetFormatPr defaultRowHeight="15" x14ac:dyDescent="0.25"/>
  <cols>
    <col min="1" max="1" width="14.140625" customWidth="1"/>
    <col min="2" max="2" width="32.5703125" customWidth="1"/>
    <col min="3" max="3" width="13.7109375" customWidth="1"/>
    <col min="4" max="4" width="13.28515625" customWidth="1"/>
    <col min="5" max="5" width="14.7109375" customWidth="1"/>
    <col min="6" max="6" width="13.5703125" customWidth="1"/>
    <col min="7" max="7" width="12.42578125" customWidth="1"/>
    <col min="8" max="8" width="12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6" x14ac:dyDescent="0.25">
      <c r="A1" t="s">
        <v>287</v>
      </c>
    </row>
    <row r="2" spans="1:16" ht="15.75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.75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5.75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7" spans="1:18" ht="15.75" x14ac:dyDescent="0.25">
      <c r="A17" s="67" t="s">
        <v>285</v>
      </c>
      <c r="B17" s="66"/>
    </row>
    <row r="18" spans="1:18" ht="15.75" x14ac:dyDescent="0.25">
      <c r="A18" s="66" t="s">
        <v>265</v>
      </c>
      <c r="B18" s="66"/>
    </row>
    <row r="19" spans="1:18" ht="15.75" x14ac:dyDescent="0.25">
      <c r="A19" s="66" t="s">
        <v>269</v>
      </c>
      <c r="B19" s="66"/>
      <c r="C19" s="1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8" x14ac:dyDescent="0.25">
      <c r="A20" s="121"/>
      <c r="B20" s="114" t="s">
        <v>0</v>
      </c>
      <c r="C20" s="113" t="s">
        <v>202</v>
      </c>
      <c r="D20" s="114"/>
      <c r="E20" s="127" t="s">
        <v>1</v>
      </c>
      <c r="F20" s="127"/>
      <c r="G20" s="127"/>
      <c r="H20" s="128" t="s">
        <v>14</v>
      </c>
      <c r="I20" s="127" t="s">
        <v>2</v>
      </c>
      <c r="J20" s="127"/>
      <c r="K20" s="127"/>
      <c r="L20" s="127" t="s">
        <v>3</v>
      </c>
      <c r="M20" s="127"/>
      <c r="N20" s="127"/>
      <c r="O20" s="127"/>
    </row>
    <row r="21" spans="1:18" x14ac:dyDescent="0.25">
      <c r="A21" s="122"/>
      <c r="B21" s="114"/>
      <c r="C21" s="38" t="s">
        <v>203</v>
      </c>
      <c r="D21" s="56" t="s">
        <v>204</v>
      </c>
      <c r="E21" s="5" t="s">
        <v>4</v>
      </c>
      <c r="F21" s="5" t="s">
        <v>5</v>
      </c>
      <c r="G21" s="5" t="s">
        <v>6</v>
      </c>
      <c r="H21" s="129"/>
      <c r="I21" s="6" t="s">
        <v>7</v>
      </c>
      <c r="J21" s="6" t="s">
        <v>8</v>
      </c>
      <c r="K21" s="6" t="s">
        <v>9</v>
      </c>
      <c r="L21" s="6" t="s">
        <v>10</v>
      </c>
      <c r="M21" s="6" t="s">
        <v>11</v>
      </c>
      <c r="N21" s="6" t="s">
        <v>12</v>
      </c>
      <c r="O21" s="6" t="s">
        <v>13</v>
      </c>
    </row>
    <row r="22" spans="1:18" ht="18.75" x14ac:dyDescent="0.3">
      <c r="A22" s="113" t="s">
        <v>15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Q22" s="32"/>
      <c r="R22" s="32"/>
    </row>
    <row r="23" spans="1:18" ht="18.75" x14ac:dyDescent="0.3">
      <c r="A23" s="121" t="s">
        <v>278</v>
      </c>
      <c r="B23" s="54" t="s">
        <v>57</v>
      </c>
      <c r="C23" s="113" t="s">
        <v>30</v>
      </c>
      <c r="D23" s="114"/>
      <c r="E23" s="9">
        <v>6.2089999999999996</v>
      </c>
      <c r="F23" s="9">
        <v>10.156000000000001</v>
      </c>
      <c r="G23" s="9">
        <v>31.45</v>
      </c>
      <c r="H23" s="9">
        <v>231.61199999999999</v>
      </c>
      <c r="I23" s="9">
        <v>0.17100000000000001</v>
      </c>
      <c r="J23" s="9">
        <v>0.25</v>
      </c>
      <c r="K23" s="9">
        <v>7.1999999999999995E-2</v>
      </c>
      <c r="L23" s="9">
        <v>172.68899999999999</v>
      </c>
      <c r="M23" s="9">
        <v>297.03100000000001</v>
      </c>
      <c r="N23" s="9">
        <v>4.694</v>
      </c>
      <c r="O23" s="9">
        <v>0.17599999999999999</v>
      </c>
      <c r="Q23" s="32"/>
      <c r="R23" s="32"/>
    </row>
    <row r="24" spans="1:18" ht="18.75" x14ac:dyDescent="0.3">
      <c r="A24" s="123"/>
      <c r="B24" s="55" t="s">
        <v>114</v>
      </c>
      <c r="C24" s="62">
        <v>30.8</v>
      </c>
      <c r="D24" s="7">
        <v>30.8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</row>
    <row r="25" spans="1:18" ht="18.75" x14ac:dyDescent="0.3">
      <c r="A25" s="123"/>
      <c r="B25" s="55" t="s">
        <v>85</v>
      </c>
      <c r="C25" s="62">
        <v>176</v>
      </c>
      <c r="D25" s="7">
        <v>176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.75" x14ac:dyDescent="0.3">
      <c r="A26" s="123"/>
      <c r="B26" s="55" t="s">
        <v>89</v>
      </c>
      <c r="C26" s="62">
        <v>4</v>
      </c>
      <c r="D26" s="7">
        <v>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32"/>
    </row>
    <row r="27" spans="1:18" ht="18.75" x14ac:dyDescent="0.3">
      <c r="A27" s="122"/>
      <c r="B27" s="55" t="s">
        <v>74</v>
      </c>
      <c r="C27" s="62">
        <v>5</v>
      </c>
      <c r="D27" s="7">
        <v>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32"/>
    </row>
    <row r="28" spans="1:18" ht="18.75" x14ac:dyDescent="0.3">
      <c r="A28" s="121" t="s">
        <v>237</v>
      </c>
      <c r="B28" s="54" t="s">
        <v>31</v>
      </c>
      <c r="C28" s="113">
        <v>10</v>
      </c>
      <c r="D28" s="114"/>
      <c r="E28" s="9">
        <v>0</v>
      </c>
      <c r="F28" s="9">
        <v>8.1999999999999993</v>
      </c>
      <c r="G28" s="9">
        <v>0.1</v>
      </c>
      <c r="H28" s="9">
        <v>75</v>
      </c>
      <c r="I28" s="9">
        <v>0</v>
      </c>
      <c r="J28" s="9">
        <v>0</v>
      </c>
      <c r="K28" s="9">
        <v>59</v>
      </c>
      <c r="L28" s="9">
        <v>1</v>
      </c>
      <c r="M28" s="9">
        <v>2</v>
      </c>
      <c r="N28" s="9">
        <v>0</v>
      </c>
      <c r="O28" s="9">
        <v>0</v>
      </c>
      <c r="Q28" s="32"/>
      <c r="R28" s="32"/>
    </row>
    <row r="29" spans="1:18" ht="18.75" x14ac:dyDescent="0.3">
      <c r="A29" s="122"/>
      <c r="B29" s="55" t="s">
        <v>74</v>
      </c>
      <c r="C29" s="62">
        <v>10</v>
      </c>
      <c r="D29" s="7">
        <v>10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32"/>
    </row>
    <row r="30" spans="1:18" ht="18.75" x14ac:dyDescent="0.3">
      <c r="A30" s="121" t="s">
        <v>230</v>
      </c>
      <c r="B30" s="54" t="s">
        <v>58</v>
      </c>
      <c r="C30" s="113">
        <v>40</v>
      </c>
      <c r="D30" s="114"/>
      <c r="E30" s="9">
        <v>3.7589999999999999</v>
      </c>
      <c r="F30" s="9">
        <v>3.5419999999999998</v>
      </c>
      <c r="G30" s="9">
        <v>0.23499999999999999</v>
      </c>
      <c r="H30" s="9">
        <v>49.612000000000002</v>
      </c>
      <c r="I30" s="9">
        <v>2.3E-2</v>
      </c>
      <c r="J30" s="9">
        <v>0</v>
      </c>
      <c r="K30" s="9">
        <v>1.6199999999999999E-2</v>
      </c>
      <c r="L30" s="9">
        <v>24.31</v>
      </c>
      <c r="M30" s="9">
        <v>89.54</v>
      </c>
      <c r="N30" s="9">
        <v>14.04</v>
      </c>
      <c r="O30" s="9">
        <v>0.58299999999999996</v>
      </c>
      <c r="Q30" s="32"/>
      <c r="R30" s="32"/>
    </row>
    <row r="31" spans="1:18" ht="18.75" x14ac:dyDescent="0.3">
      <c r="A31" s="122"/>
      <c r="B31" s="55" t="s">
        <v>188</v>
      </c>
      <c r="C31" s="62">
        <v>40</v>
      </c>
      <c r="D31" s="7">
        <v>40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32"/>
    </row>
    <row r="32" spans="1:18" ht="18.75" x14ac:dyDescent="0.3">
      <c r="A32" s="121" t="s">
        <v>250</v>
      </c>
      <c r="B32" s="59" t="s">
        <v>59</v>
      </c>
      <c r="C32" s="113">
        <v>200</v>
      </c>
      <c r="D32" s="114"/>
      <c r="E32" s="12">
        <v>3.52</v>
      </c>
      <c r="F32" s="12">
        <v>3.72</v>
      </c>
      <c r="G32" s="9">
        <v>25.49</v>
      </c>
      <c r="H32" s="9">
        <v>145.19999999999999</v>
      </c>
      <c r="I32" s="9">
        <v>0.01</v>
      </c>
      <c r="J32" s="9">
        <v>1.3</v>
      </c>
      <c r="K32" s="9">
        <v>0.01</v>
      </c>
      <c r="L32" s="9">
        <v>122</v>
      </c>
      <c r="M32" s="9">
        <v>90</v>
      </c>
      <c r="N32" s="9">
        <v>14</v>
      </c>
      <c r="O32" s="9">
        <v>0.56000000000000005</v>
      </c>
      <c r="Q32" s="32"/>
      <c r="R32" s="32"/>
    </row>
    <row r="33" spans="1:18" ht="18.75" x14ac:dyDescent="0.3">
      <c r="A33" s="123"/>
      <c r="B33" s="55" t="s">
        <v>76</v>
      </c>
      <c r="C33" s="62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32"/>
    </row>
    <row r="34" spans="1:18" ht="18.75" x14ac:dyDescent="0.3">
      <c r="A34" s="123"/>
      <c r="B34" s="55" t="s">
        <v>85</v>
      </c>
      <c r="C34" s="62">
        <v>180</v>
      </c>
      <c r="D34" s="7">
        <v>180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2"/>
      <c r="R34" s="32"/>
    </row>
    <row r="35" spans="1:18" ht="18.75" x14ac:dyDescent="0.3">
      <c r="A35" s="122"/>
      <c r="B35" s="55" t="s">
        <v>89</v>
      </c>
      <c r="C35" s="62">
        <v>20</v>
      </c>
      <c r="D35" s="7">
        <v>20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2"/>
      <c r="R35" s="32"/>
    </row>
    <row r="36" spans="1:18" ht="18.75" x14ac:dyDescent="0.3">
      <c r="A36" s="31"/>
      <c r="B36" s="54" t="s">
        <v>19</v>
      </c>
      <c r="C36" s="113">
        <v>50</v>
      </c>
      <c r="D36" s="114"/>
      <c r="E36" s="19">
        <v>3.8</v>
      </c>
      <c r="F36" s="24">
        <v>0.45</v>
      </c>
      <c r="G36" s="24">
        <v>24.9</v>
      </c>
      <c r="H36" s="24">
        <v>113.22</v>
      </c>
      <c r="I36" s="24">
        <v>0.08</v>
      </c>
      <c r="J36" s="24">
        <v>0</v>
      </c>
      <c r="K36" s="24">
        <v>0</v>
      </c>
      <c r="L36" s="24">
        <v>13.02</v>
      </c>
      <c r="M36" s="24">
        <v>41.5</v>
      </c>
      <c r="N36" s="24">
        <v>17.53</v>
      </c>
      <c r="O36" s="24">
        <v>0.8</v>
      </c>
      <c r="Q36" s="32"/>
      <c r="R36" s="32"/>
    </row>
    <row r="37" spans="1:18" ht="18.75" x14ac:dyDescent="0.3">
      <c r="A37" s="121" t="s">
        <v>238</v>
      </c>
      <c r="B37" s="54" t="s">
        <v>48</v>
      </c>
      <c r="C37" s="113">
        <v>60</v>
      </c>
      <c r="D37" s="114"/>
      <c r="E37" s="24">
        <v>0.65</v>
      </c>
      <c r="F37" s="24">
        <v>0.11</v>
      </c>
      <c r="G37" s="24">
        <v>5.17</v>
      </c>
      <c r="H37" s="24">
        <v>24.24</v>
      </c>
      <c r="I37" s="24">
        <v>0.03</v>
      </c>
      <c r="J37" s="24">
        <v>3.75</v>
      </c>
      <c r="K37" s="24">
        <v>0</v>
      </c>
      <c r="L37" s="24">
        <v>14.57</v>
      </c>
      <c r="M37" s="24">
        <v>26.4</v>
      </c>
      <c r="N37" s="24">
        <v>18.45</v>
      </c>
      <c r="O37" s="24">
        <v>0.65</v>
      </c>
      <c r="Q37" s="32"/>
      <c r="R37" s="32"/>
    </row>
    <row r="38" spans="1:18" ht="18.75" x14ac:dyDescent="0.3">
      <c r="A38" s="123"/>
      <c r="B38" s="55" t="s">
        <v>80</v>
      </c>
      <c r="C38" s="62">
        <v>70</v>
      </c>
      <c r="D38" s="7">
        <v>56.63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Q38" s="32"/>
      <c r="R38" s="32"/>
    </row>
    <row r="39" spans="1:18" ht="18.75" x14ac:dyDescent="0.3">
      <c r="A39" s="123"/>
      <c r="B39" s="55" t="s">
        <v>187</v>
      </c>
      <c r="C39" s="62">
        <v>20</v>
      </c>
      <c r="D39" s="7">
        <v>17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Q39" s="32"/>
      <c r="R39" s="32"/>
    </row>
    <row r="40" spans="1:18" ht="18.75" x14ac:dyDescent="0.3">
      <c r="A40" s="122"/>
      <c r="B40" s="55" t="s">
        <v>89</v>
      </c>
      <c r="C40" s="62">
        <v>0.6</v>
      </c>
      <c r="D40" s="7">
        <v>0.6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Q40" s="32"/>
      <c r="R40" s="32"/>
    </row>
    <row r="41" spans="1:18" ht="18.75" x14ac:dyDescent="0.3">
      <c r="A41" s="31"/>
      <c r="B41" s="54" t="s">
        <v>20</v>
      </c>
      <c r="C41" s="113"/>
      <c r="D41" s="114"/>
      <c r="E41" s="6">
        <f>SUM(E23:E37)</f>
        <v>17.937999999999999</v>
      </c>
      <c r="F41" s="24">
        <f t="shared" ref="F41:O41" si="0">SUM(F23:F37)</f>
        <v>26.178000000000001</v>
      </c>
      <c r="G41" s="24">
        <f t="shared" si="0"/>
        <v>87.344999999999999</v>
      </c>
      <c r="H41" s="24">
        <f t="shared" si="0"/>
        <v>638.88400000000001</v>
      </c>
      <c r="I41" s="24">
        <f t="shared" si="0"/>
        <v>0.31400000000000006</v>
      </c>
      <c r="J41" s="24">
        <f t="shared" si="0"/>
        <v>5.3</v>
      </c>
      <c r="K41" s="24">
        <f t="shared" si="0"/>
        <v>59.098199999999999</v>
      </c>
      <c r="L41" s="24">
        <f t="shared" si="0"/>
        <v>347.589</v>
      </c>
      <c r="M41" s="24">
        <f t="shared" si="0"/>
        <v>546.471</v>
      </c>
      <c r="N41" s="24">
        <f t="shared" si="0"/>
        <v>68.713999999999999</v>
      </c>
      <c r="O41" s="24">
        <f t="shared" si="0"/>
        <v>2.7689999999999997</v>
      </c>
      <c r="Q41" s="32"/>
      <c r="R41" s="32"/>
    </row>
    <row r="42" spans="1:18" ht="18.75" x14ac:dyDescent="0.3">
      <c r="A42" s="31"/>
      <c r="B42" s="119" t="s">
        <v>21</v>
      </c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4"/>
      <c r="Q42" s="32"/>
      <c r="R42" s="32"/>
    </row>
    <row r="43" spans="1:18" ht="18.75" x14ac:dyDescent="0.3">
      <c r="A43" s="121"/>
      <c r="B43" s="54" t="s">
        <v>60</v>
      </c>
      <c r="C43" s="113">
        <v>50</v>
      </c>
      <c r="D43" s="114"/>
      <c r="E43" s="9">
        <v>0.74</v>
      </c>
      <c r="F43" s="9">
        <v>3.4649999999999999</v>
      </c>
      <c r="G43" s="9">
        <v>3.6120000000000001</v>
      </c>
      <c r="H43" s="9">
        <v>48.19</v>
      </c>
      <c r="I43" s="9">
        <v>1.2E-2</v>
      </c>
      <c r="J43" s="9">
        <v>1</v>
      </c>
      <c r="K43" s="9"/>
      <c r="L43" s="9">
        <v>22.652999999999999</v>
      </c>
      <c r="M43" s="9">
        <v>40.534999999999997</v>
      </c>
      <c r="N43" s="9">
        <v>11.375</v>
      </c>
      <c r="O43" s="9">
        <v>1.89</v>
      </c>
      <c r="Q43" s="32"/>
      <c r="R43" s="32"/>
    </row>
    <row r="44" spans="1:18" ht="18.75" x14ac:dyDescent="0.3">
      <c r="A44" s="122"/>
      <c r="B44" s="55" t="s">
        <v>132</v>
      </c>
      <c r="C44" s="62">
        <v>50</v>
      </c>
      <c r="D44" s="7">
        <v>50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Q44" s="34"/>
      <c r="R44" s="32"/>
    </row>
    <row r="45" spans="1:18" ht="18.75" x14ac:dyDescent="0.3">
      <c r="A45" s="121" t="s">
        <v>279</v>
      </c>
      <c r="B45" s="54" t="s">
        <v>189</v>
      </c>
      <c r="C45" s="113">
        <v>200</v>
      </c>
      <c r="D45" s="114"/>
      <c r="E45" s="9">
        <v>6.6</v>
      </c>
      <c r="F45" s="9">
        <v>2.4</v>
      </c>
      <c r="G45" s="9">
        <v>9.9</v>
      </c>
      <c r="H45" s="9">
        <v>67.8</v>
      </c>
      <c r="I45" s="9">
        <v>0.1</v>
      </c>
      <c r="J45" s="9">
        <v>6.5</v>
      </c>
      <c r="K45" s="9">
        <v>22.5</v>
      </c>
      <c r="L45" s="9">
        <v>35.4</v>
      </c>
      <c r="M45" s="9">
        <v>97.1</v>
      </c>
      <c r="N45" s="9">
        <v>24</v>
      </c>
      <c r="O45" s="9">
        <v>0.9</v>
      </c>
      <c r="Q45" s="34"/>
      <c r="R45" s="34"/>
    </row>
    <row r="46" spans="1:18" ht="18.75" x14ac:dyDescent="0.3">
      <c r="A46" s="123"/>
      <c r="B46" s="55" t="s">
        <v>190</v>
      </c>
      <c r="C46" s="62">
        <v>32</v>
      </c>
      <c r="D46" s="7">
        <v>31.3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Q46" s="34"/>
      <c r="R46" s="34"/>
    </row>
    <row r="47" spans="1:18" ht="18.75" x14ac:dyDescent="0.3">
      <c r="A47" s="123"/>
      <c r="B47" s="55" t="s">
        <v>79</v>
      </c>
      <c r="C47" s="62">
        <v>59.5</v>
      </c>
      <c r="D47" s="7">
        <v>59.5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Q47" s="34"/>
      <c r="R47" s="34"/>
    </row>
    <row r="48" spans="1:18" ht="18.75" x14ac:dyDescent="0.3">
      <c r="A48" s="123"/>
      <c r="B48" s="55" t="s">
        <v>81</v>
      </c>
      <c r="C48" s="62">
        <v>7.5</v>
      </c>
      <c r="D48" s="7">
        <v>7.5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Q48" s="34"/>
      <c r="R48" s="34"/>
    </row>
    <row r="49" spans="1:18" ht="18.75" x14ac:dyDescent="0.3">
      <c r="A49" s="123"/>
      <c r="B49" s="55" t="s">
        <v>74</v>
      </c>
      <c r="C49" s="62">
        <v>2.5</v>
      </c>
      <c r="D49" s="7">
        <v>2.5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Q49" s="34"/>
      <c r="R49" s="34"/>
    </row>
    <row r="50" spans="1:18" ht="18.75" x14ac:dyDescent="0.3">
      <c r="A50" s="123"/>
      <c r="B50" s="55" t="s">
        <v>191</v>
      </c>
      <c r="C50" s="62">
        <v>2.8</v>
      </c>
      <c r="D50" s="7">
        <v>2.8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Q50" s="34"/>
      <c r="R50" s="34"/>
    </row>
    <row r="51" spans="1:18" x14ac:dyDescent="0.25">
      <c r="A51" s="122"/>
      <c r="B51" s="55" t="s">
        <v>148</v>
      </c>
      <c r="C51" s="62">
        <v>0.2</v>
      </c>
      <c r="D51" s="7">
        <v>0.2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8" x14ac:dyDescent="0.25">
      <c r="A52" s="121" t="s">
        <v>251</v>
      </c>
      <c r="B52" s="54" t="s">
        <v>61</v>
      </c>
      <c r="C52" s="113" t="s">
        <v>72</v>
      </c>
      <c r="D52" s="114"/>
      <c r="E52" s="9">
        <v>19.72</v>
      </c>
      <c r="F52" s="9">
        <v>17.89</v>
      </c>
      <c r="G52" s="9">
        <v>4.76</v>
      </c>
      <c r="H52" s="9">
        <v>168.2</v>
      </c>
      <c r="I52" s="9">
        <v>0.17</v>
      </c>
      <c r="J52" s="9">
        <v>128</v>
      </c>
      <c r="K52" s="9">
        <v>0</v>
      </c>
      <c r="L52" s="9">
        <v>24.36</v>
      </c>
      <c r="M52" s="9">
        <v>194.69</v>
      </c>
      <c r="N52" s="9">
        <v>26.01</v>
      </c>
      <c r="O52" s="9">
        <v>2.3199999999999998</v>
      </c>
    </row>
    <row r="53" spans="1:18" x14ac:dyDescent="0.25">
      <c r="A53" s="123"/>
      <c r="B53" s="55" t="s">
        <v>311</v>
      </c>
      <c r="C53" s="62">
        <v>139</v>
      </c>
      <c r="D53" s="7">
        <v>102.6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8" x14ac:dyDescent="0.25">
      <c r="A54" s="123"/>
      <c r="B54" s="55" t="s">
        <v>80</v>
      </c>
      <c r="C54" s="62">
        <v>15</v>
      </c>
      <c r="D54" s="7">
        <v>15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8" x14ac:dyDescent="0.25">
      <c r="A55" s="123"/>
      <c r="B55" s="55" t="s">
        <v>81</v>
      </c>
      <c r="C55" s="62">
        <v>18</v>
      </c>
      <c r="D55" s="7">
        <v>15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8" x14ac:dyDescent="0.25">
      <c r="A56" s="123"/>
      <c r="B56" s="55" t="s">
        <v>97</v>
      </c>
      <c r="C56" s="62">
        <v>5</v>
      </c>
      <c r="D56" s="7">
        <v>5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8" x14ac:dyDescent="0.25">
      <c r="A57" s="123"/>
      <c r="B57" s="55" t="s">
        <v>103</v>
      </c>
      <c r="C57" s="62">
        <v>4</v>
      </c>
      <c r="D57" s="7">
        <v>4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8" x14ac:dyDescent="0.25">
      <c r="A58" s="123"/>
      <c r="B58" s="55" t="s">
        <v>148</v>
      </c>
      <c r="C58" s="62">
        <v>0.3</v>
      </c>
      <c r="D58" s="7">
        <v>0.3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8" x14ac:dyDescent="0.25">
      <c r="A59" s="122"/>
      <c r="B59" s="55" t="s">
        <v>102</v>
      </c>
      <c r="C59" s="62">
        <v>12</v>
      </c>
      <c r="D59" s="7">
        <v>12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8" x14ac:dyDescent="0.25">
      <c r="A60" s="121" t="s">
        <v>252</v>
      </c>
      <c r="B60" s="54" t="s">
        <v>192</v>
      </c>
      <c r="C60" s="113">
        <v>150</v>
      </c>
      <c r="D60" s="114"/>
      <c r="E60" s="9">
        <v>7.46</v>
      </c>
      <c r="F60" s="9">
        <v>5.61</v>
      </c>
      <c r="G60" s="9">
        <v>35.840000000000003</v>
      </c>
      <c r="H60" s="9">
        <v>230.45</v>
      </c>
      <c r="I60" s="9">
        <v>0.18</v>
      </c>
      <c r="J60" s="9">
        <v>0</v>
      </c>
      <c r="K60" s="9">
        <v>0</v>
      </c>
      <c r="L60" s="9">
        <v>12.98</v>
      </c>
      <c r="M60" s="9">
        <v>208.5</v>
      </c>
      <c r="N60" s="9">
        <v>67.5</v>
      </c>
      <c r="O60" s="9">
        <v>3.95</v>
      </c>
    </row>
    <row r="61" spans="1:18" x14ac:dyDescent="0.25">
      <c r="A61" s="123"/>
      <c r="B61" s="55" t="s">
        <v>186</v>
      </c>
      <c r="C61" s="62">
        <v>60.6</v>
      </c>
      <c r="D61" s="7">
        <v>60.6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8" x14ac:dyDescent="0.25">
      <c r="A62" s="123"/>
      <c r="B62" s="55" t="s">
        <v>148</v>
      </c>
      <c r="C62" s="62">
        <v>0.3</v>
      </c>
      <c r="D62" s="7">
        <v>0.3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8" x14ac:dyDescent="0.25">
      <c r="A63" s="122"/>
      <c r="B63" s="55" t="s">
        <v>74</v>
      </c>
      <c r="C63" s="62">
        <v>5.3</v>
      </c>
      <c r="D63" s="7">
        <v>5.3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8" x14ac:dyDescent="0.25">
      <c r="A64" s="121"/>
      <c r="B64" s="54" t="s">
        <v>153</v>
      </c>
      <c r="C64" s="113">
        <v>200</v>
      </c>
      <c r="D64" s="114"/>
      <c r="E64" s="9">
        <v>0.74</v>
      </c>
      <c r="F64" s="9">
        <v>0</v>
      </c>
      <c r="G64" s="9">
        <v>21.56</v>
      </c>
      <c r="H64" s="9">
        <v>88.48</v>
      </c>
      <c r="I64" s="9">
        <v>3.2000000000000001E-2</v>
      </c>
      <c r="J64" s="9">
        <v>0.12</v>
      </c>
      <c r="K64" s="9">
        <v>0</v>
      </c>
      <c r="L64" s="9">
        <v>8.8699999999999992</v>
      </c>
      <c r="M64" s="9">
        <v>10.89</v>
      </c>
      <c r="N64" s="9">
        <v>23.4</v>
      </c>
      <c r="O64" s="9">
        <v>0.216</v>
      </c>
    </row>
    <row r="65" spans="1:15" x14ac:dyDescent="0.25">
      <c r="A65" s="122"/>
      <c r="B65" s="55" t="s">
        <v>131</v>
      </c>
      <c r="C65" s="62">
        <v>200</v>
      </c>
      <c r="D65" s="7">
        <v>200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x14ac:dyDescent="0.25">
      <c r="A66" s="31"/>
      <c r="B66" s="54" t="s">
        <v>19</v>
      </c>
      <c r="C66" s="113">
        <v>50</v>
      </c>
      <c r="D66" s="114"/>
      <c r="E66" s="19">
        <v>3.8</v>
      </c>
      <c r="F66" s="24">
        <v>0.45</v>
      </c>
      <c r="G66" s="24">
        <v>24.9</v>
      </c>
      <c r="H66" s="24">
        <v>113.22</v>
      </c>
      <c r="I66" s="24">
        <v>0.08</v>
      </c>
      <c r="J66" s="24">
        <v>0</v>
      </c>
      <c r="K66" s="24">
        <v>0</v>
      </c>
      <c r="L66" s="24">
        <v>13.02</v>
      </c>
      <c r="M66" s="24">
        <v>41.5</v>
      </c>
      <c r="N66" s="24">
        <v>17.53</v>
      </c>
      <c r="O66" s="24">
        <v>0.8</v>
      </c>
    </row>
    <row r="67" spans="1:15" x14ac:dyDescent="0.25">
      <c r="A67" s="31"/>
      <c r="B67" s="54" t="s">
        <v>25</v>
      </c>
      <c r="C67" s="113">
        <v>50</v>
      </c>
      <c r="D67" s="114"/>
      <c r="E67" s="24">
        <v>2.75</v>
      </c>
      <c r="F67" s="24">
        <v>0.5</v>
      </c>
      <c r="G67" s="24">
        <v>17</v>
      </c>
      <c r="H67" s="24">
        <v>85</v>
      </c>
      <c r="I67" s="24">
        <v>0.09</v>
      </c>
      <c r="J67" s="24">
        <v>0</v>
      </c>
      <c r="K67" s="24">
        <v>0</v>
      </c>
      <c r="L67" s="24">
        <v>10.5</v>
      </c>
      <c r="M67" s="24">
        <v>87</v>
      </c>
      <c r="N67" s="24">
        <v>28.5</v>
      </c>
      <c r="O67" s="24">
        <v>1.8</v>
      </c>
    </row>
    <row r="68" spans="1:15" x14ac:dyDescent="0.25">
      <c r="A68" s="31"/>
      <c r="B68" s="54" t="s">
        <v>27</v>
      </c>
      <c r="C68" s="115"/>
      <c r="D68" s="116"/>
      <c r="E68" s="6">
        <f t="shared" ref="E68:O68" si="1">SUM(E43:E67)</f>
        <v>41.809999999999995</v>
      </c>
      <c r="F68" s="6">
        <f t="shared" si="1"/>
        <v>30.315000000000001</v>
      </c>
      <c r="G68" s="6">
        <f t="shared" si="1"/>
        <v>117.572</v>
      </c>
      <c r="H68" s="6">
        <f t="shared" si="1"/>
        <v>801.34</v>
      </c>
      <c r="I68" s="6">
        <f t="shared" si="1"/>
        <v>0.66399999999999992</v>
      </c>
      <c r="J68" s="6">
        <f t="shared" si="1"/>
        <v>135.62</v>
      </c>
      <c r="K68" s="6">
        <f t="shared" si="1"/>
        <v>22.5</v>
      </c>
      <c r="L68" s="6">
        <f t="shared" si="1"/>
        <v>127.783</v>
      </c>
      <c r="M68" s="6">
        <f t="shared" si="1"/>
        <v>680.21500000000003</v>
      </c>
      <c r="N68" s="6">
        <f t="shared" si="1"/>
        <v>198.315</v>
      </c>
      <c r="O68" s="6">
        <f t="shared" si="1"/>
        <v>11.875999999999999</v>
      </c>
    </row>
    <row r="69" spans="1:15" x14ac:dyDescent="0.25">
      <c r="A69" s="31"/>
      <c r="B69" s="5" t="s">
        <v>205</v>
      </c>
      <c r="C69" s="117"/>
      <c r="D69" s="118"/>
      <c r="E69" s="40">
        <f>SUM(E41+E68)</f>
        <v>59.74799999999999</v>
      </c>
      <c r="F69" s="40">
        <f t="shared" ref="F69:O69" si="2">SUM(F41+F68)</f>
        <v>56.493000000000002</v>
      </c>
      <c r="G69" s="40">
        <f t="shared" si="2"/>
        <v>204.917</v>
      </c>
      <c r="H69" s="40">
        <f t="shared" si="2"/>
        <v>1440.2240000000002</v>
      </c>
      <c r="I69" s="40">
        <f t="shared" si="2"/>
        <v>0.97799999999999998</v>
      </c>
      <c r="J69" s="40">
        <f t="shared" si="2"/>
        <v>140.92000000000002</v>
      </c>
      <c r="K69" s="40">
        <f t="shared" si="2"/>
        <v>81.598199999999991</v>
      </c>
      <c r="L69" s="40">
        <f t="shared" si="2"/>
        <v>475.37200000000001</v>
      </c>
      <c r="M69" s="40">
        <f t="shared" si="2"/>
        <v>1226.6860000000001</v>
      </c>
      <c r="N69" s="40">
        <f t="shared" si="2"/>
        <v>267.029</v>
      </c>
      <c r="O69" s="40">
        <f t="shared" si="2"/>
        <v>14.645</v>
      </c>
    </row>
    <row r="70" spans="1:15" x14ac:dyDescent="0.25">
      <c r="A70" s="31"/>
      <c r="B70" s="119" t="s">
        <v>135</v>
      </c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4"/>
    </row>
    <row r="71" spans="1:15" x14ac:dyDescent="0.25">
      <c r="A71" s="121" t="s">
        <v>232</v>
      </c>
      <c r="B71" s="54" t="s">
        <v>32</v>
      </c>
      <c r="C71" s="113" t="s">
        <v>34</v>
      </c>
      <c r="D71" s="114"/>
      <c r="E71" s="18">
        <v>0.434</v>
      </c>
      <c r="F71" s="18">
        <v>0</v>
      </c>
      <c r="G71" s="18">
        <v>12.725</v>
      </c>
      <c r="H71" s="18">
        <v>46.033000000000001</v>
      </c>
      <c r="I71" s="18">
        <v>0.02</v>
      </c>
      <c r="J71" s="18">
        <v>0.08</v>
      </c>
      <c r="K71" s="18">
        <v>0</v>
      </c>
      <c r="L71" s="18">
        <v>3.0939999999999999</v>
      </c>
      <c r="M71" s="18">
        <v>2.7949999999999999</v>
      </c>
      <c r="N71" s="18">
        <v>0.55000000000000004</v>
      </c>
      <c r="O71" s="18">
        <v>2E-3</v>
      </c>
    </row>
    <row r="72" spans="1:15" x14ac:dyDescent="0.25">
      <c r="A72" s="123"/>
      <c r="B72" s="55" t="s">
        <v>94</v>
      </c>
      <c r="C72" s="62">
        <v>2</v>
      </c>
      <c r="D72" s="7">
        <v>2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 x14ac:dyDescent="0.25">
      <c r="A73" s="123"/>
      <c r="B73" s="55" t="s">
        <v>89</v>
      </c>
      <c r="C73" s="62">
        <v>15</v>
      </c>
      <c r="D73" s="7">
        <v>15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 x14ac:dyDescent="0.25">
      <c r="A74" s="122"/>
      <c r="B74" s="55" t="s">
        <v>95</v>
      </c>
      <c r="C74" s="62">
        <v>7</v>
      </c>
      <c r="D74" s="7">
        <v>7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 x14ac:dyDescent="0.25">
      <c r="A75" s="31"/>
      <c r="B75" s="54" t="s">
        <v>140</v>
      </c>
      <c r="C75" s="113">
        <v>25</v>
      </c>
      <c r="D75" s="114"/>
      <c r="E75" s="18">
        <v>0.98</v>
      </c>
      <c r="F75" s="18">
        <v>7.65</v>
      </c>
      <c r="G75" s="18">
        <v>15.63</v>
      </c>
      <c r="H75" s="18">
        <v>135.25</v>
      </c>
      <c r="I75" s="18"/>
      <c r="J75" s="18"/>
      <c r="K75" s="18"/>
      <c r="L75" s="18"/>
      <c r="M75" s="18"/>
      <c r="N75" s="18"/>
      <c r="O75" s="18"/>
    </row>
    <row r="76" spans="1:15" x14ac:dyDescent="0.25">
      <c r="A76" s="31"/>
      <c r="B76" s="54" t="s">
        <v>138</v>
      </c>
      <c r="C76" s="115"/>
      <c r="D76" s="116"/>
      <c r="E76" s="18">
        <f>SUM(E71:E75)</f>
        <v>1.4139999999999999</v>
      </c>
      <c r="F76" s="18">
        <f t="shared" ref="F76:O76" si="3">SUM(F71:F75)</f>
        <v>7.65</v>
      </c>
      <c r="G76" s="18">
        <f t="shared" si="3"/>
        <v>28.355</v>
      </c>
      <c r="H76" s="18">
        <f t="shared" si="3"/>
        <v>181.28300000000002</v>
      </c>
      <c r="I76" s="18">
        <f t="shared" si="3"/>
        <v>0.02</v>
      </c>
      <c r="J76" s="18">
        <f t="shared" si="3"/>
        <v>0.08</v>
      </c>
      <c r="K76" s="18">
        <f t="shared" si="3"/>
        <v>0</v>
      </c>
      <c r="L76" s="18">
        <f t="shared" si="3"/>
        <v>3.0939999999999999</v>
      </c>
      <c r="M76" s="18">
        <f t="shared" si="3"/>
        <v>2.7949999999999999</v>
      </c>
      <c r="N76" s="18">
        <f t="shared" si="3"/>
        <v>0.55000000000000004</v>
      </c>
      <c r="O76" s="18">
        <f t="shared" si="3"/>
        <v>2E-3</v>
      </c>
    </row>
    <row r="77" spans="1:15" x14ac:dyDescent="0.25">
      <c r="A77" s="31"/>
      <c r="B77" s="54" t="s">
        <v>28</v>
      </c>
      <c r="C77" s="117"/>
      <c r="D77" s="118"/>
      <c r="E77" s="6">
        <f t="shared" ref="E77:O77" si="4">SUM(E41,E68,E76)</f>
        <v>61.161999999999992</v>
      </c>
      <c r="F77" s="18">
        <f t="shared" si="4"/>
        <v>64.143000000000001</v>
      </c>
      <c r="G77" s="18">
        <f t="shared" si="4"/>
        <v>233.27199999999999</v>
      </c>
      <c r="H77" s="18">
        <f t="shared" si="4"/>
        <v>1621.5070000000001</v>
      </c>
      <c r="I77" s="18">
        <f t="shared" si="4"/>
        <v>0.998</v>
      </c>
      <c r="J77" s="18">
        <f t="shared" si="4"/>
        <v>141.00000000000003</v>
      </c>
      <c r="K77" s="18">
        <f t="shared" si="4"/>
        <v>81.598199999999991</v>
      </c>
      <c r="L77" s="18">
        <f t="shared" si="4"/>
        <v>478.46600000000001</v>
      </c>
      <c r="M77" s="18">
        <f t="shared" si="4"/>
        <v>1229.4810000000002</v>
      </c>
      <c r="N77" s="18">
        <f t="shared" si="4"/>
        <v>267.57900000000001</v>
      </c>
      <c r="O77" s="18">
        <f t="shared" si="4"/>
        <v>14.647</v>
      </c>
    </row>
    <row r="83" spans="2:15" x14ac:dyDescent="0.25">
      <c r="B83" s="28"/>
      <c r="C83" s="28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</row>
    <row r="84" spans="2:15" x14ac:dyDescent="0.25">
      <c r="B84" s="25"/>
      <c r="C84" s="25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</row>
    <row r="85" spans="2:15" x14ac:dyDescent="0.25">
      <c r="B85" s="25"/>
      <c r="C85" s="25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</row>
    <row r="86" spans="2:15" x14ac:dyDescent="0.25">
      <c r="B86" s="25"/>
      <c r="C86" s="25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</row>
  </sheetData>
  <mergeCells count="61">
    <mergeCell ref="C71:D71"/>
    <mergeCell ref="C75:D75"/>
    <mergeCell ref="A60:A63"/>
    <mergeCell ref="A64:A65"/>
    <mergeCell ref="A71:A74"/>
    <mergeCell ref="C60:D60"/>
    <mergeCell ref="C64:D64"/>
    <mergeCell ref="C66:D66"/>
    <mergeCell ref="B70:O70"/>
    <mergeCell ref="C67:D67"/>
    <mergeCell ref="C68:D69"/>
    <mergeCell ref="C20:D20"/>
    <mergeCell ref="C23:D23"/>
    <mergeCell ref="C28:D28"/>
    <mergeCell ref="C30:D30"/>
    <mergeCell ref="C32:D32"/>
    <mergeCell ref="C36:D36"/>
    <mergeCell ref="C37:D37"/>
    <mergeCell ref="C43:D43"/>
    <mergeCell ref="C45:D45"/>
    <mergeCell ref="C52:D52"/>
    <mergeCell ref="B42:O42"/>
    <mergeCell ref="C41:D41"/>
    <mergeCell ref="C76:D77"/>
    <mergeCell ref="A20:A21"/>
    <mergeCell ref="A22:O22"/>
    <mergeCell ref="A23:A27"/>
    <mergeCell ref="A28:A29"/>
    <mergeCell ref="A30:A31"/>
    <mergeCell ref="B20:B21"/>
    <mergeCell ref="E20:G20"/>
    <mergeCell ref="H20:H21"/>
    <mergeCell ref="I20:K20"/>
    <mergeCell ref="L20:O20"/>
    <mergeCell ref="A32:A35"/>
    <mergeCell ref="A37:A40"/>
    <mergeCell ref="A43:A44"/>
    <mergeCell ref="A45:A51"/>
    <mergeCell ref="A52:A59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P8:P9"/>
    <mergeCell ref="J9:N9"/>
    <mergeCell ref="P10:P11"/>
    <mergeCell ref="D11:E11"/>
    <mergeCell ref="K11:M11"/>
    <mergeCell ref="D12:E12"/>
    <mergeCell ref="A13:E13"/>
    <mergeCell ref="L7:O7"/>
    <mergeCell ref="A8:A10"/>
    <mergeCell ref="B8:B10"/>
  </mergeCells>
  <hyperlinks>
    <hyperlink ref="L7" r:id="rId1" display="http://www.referent.ru/1/121733?l0"/>
  </hyperlinks>
  <pageMargins left="0.7" right="0.7" top="0.75" bottom="0.75" header="0.3" footer="0.3"/>
  <pageSetup paperSize="9" scale="70" fitToHeight="2" orientation="landscape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4"/>
  <sheetViews>
    <sheetView topLeftCell="A46" workbookViewId="0">
      <selection activeCell="B53" sqref="B53"/>
    </sheetView>
  </sheetViews>
  <sheetFormatPr defaultRowHeight="15" x14ac:dyDescent="0.25"/>
  <cols>
    <col min="1" max="1" width="17.140625" customWidth="1"/>
    <col min="2" max="2" width="28.5703125" customWidth="1"/>
    <col min="3" max="3" width="14.28515625" customWidth="1"/>
    <col min="4" max="4" width="16.85546875" customWidth="1"/>
    <col min="7" max="7" width="10.5703125" customWidth="1"/>
    <col min="8" max="8" width="12.710937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6" x14ac:dyDescent="0.25">
      <c r="A1" t="s">
        <v>287</v>
      </c>
    </row>
    <row r="2" spans="1:16" ht="23.25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.75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5.75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7" spans="1:18" ht="15.75" x14ac:dyDescent="0.25">
      <c r="A17" s="66" t="s">
        <v>280</v>
      </c>
      <c r="B17" s="66"/>
    </row>
    <row r="18" spans="1:18" ht="15.75" x14ac:dyDescent="0.25">
      <c r="A18" s="66" t="s">
        <v>268</v>
      </c>
      <c r="B18" s="66"/>
    </row>
    <row r="19" spans="1:18" ht="15.75" x14ac:dyDescent="0.25">
      <c r="A19" s="66" t="s">
        <v>269</v>
      </c>
      <c r="B19" s="6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1"/>
      <c r="B20" s="114" t="s">
        <v>0</v>
      </c>
      <c r="C20" s="113" t="s">
        <v>202</v>
      </c>
      <c r="D20" s="114"/>
      <c r="E20" s="127" t="s">
        <v>1</v>
      </c>
      <c r="F20" s="127"/>
      <c r="G20" s="127"/>
      <c r="H20" s="128" t="s">
        <v>14</v>
      </c>
      <c r="I20" s="127" t="s">
        <v>2</v>
      </c>
      <c r="J20" s="127"/>
      <c r="K20" s="127"/>
      <c r="L20" s="127" t="s">
        <v>3</v>
      </c>
      <c r="M20" s="127"/>
      <c r="N20" s="127"/>
      <c r="O20" s="127"/>
    </row>
    <row r="21" spans="1:18" x14ac:dyDescent="0.25">
      <c r="A21" s="122"/>
      <c r="B21" s="114"/>
      <c r="C21" s="38" t="s">
        <v>203</v>
      </c>
      <c r="D21" s="56" t="s">
        <v>204</v>
      </c>
      <c r="E21" s="6" t="s">
        <v>4</v>
      </c>
      <c r="F21" s="6" t="s">
        <v>5</v>
      </c>
      <c r="G21" s="6" t="s">
        <v>6</v>
      </c>
      <c r="H21" s="129"/>
      <c r="I21" s="6" t="s">
        <v>7</v>
      </c>
      <c r="J21" s="6" t="s">
        <v>8</v>
      </c>
      <c r="K21" s="6" t="s">
        <v>9</v>
      </c>
      <c r="L21" s="6" t="s">
        <v>10</v>
      </c>
      <c r="M21" s="6" t="s">
        <v>11</v>
      </c>
      <c r="N21" s="6" t="s">
        <v>12</v>
      </c>
      <c r="O21" s="6" t="s">
        <v>13</v>
      </c>
    </row>
    <row r="22" spans="1:18" x14ac:dyDescent="0.25">
      <c r="A22" s="113" t="s">
        <v>15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</row>
    <row r="23" spans="1:18" ht="18.75" x14ac:dyDescent="0.3">
      <c r="A23" s="121" t="s">
        <v>240</v>
      </c>
      <c r="B23" s="54" t="s">
        <v>63</v>
      </c>
      <c r="C23" s="113">
        <v>160</v>
      </c>
      <c r="D23" s="114"/>
      <c r="E23" s="9">
        <v>22.24</v>
      </c>
      <c r="F23" s="9">
        <v>15.36</v>
      </c>
      <c r="G23" s="9">
        <v>32.159999999999997</v>
      </c>
      <c r="H23" s="9">
        <v>179.2</v>
      </c>
      <c r="I23" s="9">
        <v>0.05</v>
      </c>
      <c r="J23" s="9">
        <v>0.2</v>
      </c>
      <c r="K23" s="9">
        <v>65.260000000000005</v>
      </c>
      <c r="L23" s="9">
        <v>104</v>
      </c>
      <c r="M23" s="9">
        <v>32.42</v>
      </c>
      <c r="N23" s="9">
        <v>291.57</v>
      </c>
      <c r="O23" s="9">
        <v>0.72</v>
      </c>
      <c r="Q23" s="32"/>
      <c r="R23" s="52"/>
    </row>
    <row r="24" spans="1:18" ht="18.75" x14ac:dyDescent="0.3">
      <c r="A24" s="123"/>
      <c r="B24" s="55" t="s">
        <v>88</v>
      </c>
      <c r="C24" s="62">
        <v>125.7</v>
      </c>
      <c r="D24" s="7">
        <v>123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52"/>
    </row>
    <row r="25" spans="1:18" ht="18.75" x14ac:dyDescent="0.3">
      <c r="A25" s="123"/>
      <c r="B25" s="55" t="s">
        <v>115</v>
      </c>
      <c r="C25" s="62">
        <v>12</v>
      </c>
      <c r="D25" s="7">
        <v>12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52"/>
    </row>
    <row r="26" spans="1:18" ht="18.75" x14ac:dyDescent="0.3">
      <c r="A26" s="123"/>
      <c r="B26" s="55" t="s">
        <v>116</v>
      </c>
      <c r="C26" s="62">
        <v>12</v>
      </c>
      <c r="D26" s="7">
        <v>12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47"/>
    </row>
    <row r="27" spans="1:18" ht="18.75" x14ac:dyDescent="0.3">
      <c r="A27" s="123"/>
      <c r="B27" s="55" t="s">
        <v>117</v>
      </c>
      <c r="C27" s="62">
        <v>8</v>
      </c>
      <c r="D27" s="11" t="s">
        <v>213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52"/>
    </row>
    <row r="28" spans="1:18" ht="18.75" x14ac:dyDescent="0.3">
      <c r="A28" s="123"/>
      <c r="B28" s="55" t="s">
        <v>74</v>
      </c>
      <c r="C28" s="62">
        <v>4</v>
      </c>
      <c r="D28" s="7">
        <v>4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52"/>
    </row>
    <row r="29" spans="1:18" ht="18.75" x14ac:dyDescent="0.3">
      <c r="A29" s="123"/>
      <c r="B29" s="55" t="s">
        <v>91</v>
      </c>
      <c r="C29" s="62">
        <v>4</v>
      </c>
      <c r="D29" s="7">
        <v>4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52"/>
    </row>
    <row r="30" spans="1:18" ht="18.75" x14ac:dyDescent="0.3">
      <c r="A30" s="122"/>
      <c r="B30" s="55" t="s">
        <v>118</v>
      </c>
      <c r="C30" s="62">
        <v>4</v>
      </c>
      <c r="D30" s="7">
        <v>4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52"/>
    </row>
    <row r="31" spans="1:18" ht="18.75" x14ac:dyDescent="0.3">
      <c r="A31" s="121" t="s">
        <v>237</v>
      </c>
      <c r="B31" s="54" t="s">
        <v>31</v>
      </c>
      <c r="C31" s="113">
        <v>10</v>
      </c>
      <c r="D31" s="114"/>
      <c r="E31" s="9">
        <v>0</v>
      </c>
      <c r="F31" s="9">
        <v>8.1999999999999993</v>
      </c>
      <c r="G31" s="9">
        <v>0.1</v>
      </c>
      <c r="H31" s="9">
        <v>75</v>
      </c>
      <c r="I31" s="9">
        <v>0</v>
      </c>
      <c r="J31" s="9">
        <v>0</v>
      </c>
      <c r="K31" s="9">
        <v>59</v>
      </c>
      <c r="L31" s="9">
        <v>1</v>
      </c>
      <c r="M31" s="9">
        <v>2</v>
      </c>
      <c r="N31" s="9">
        <v>0</v>
      </c>
      <c r="O31" s="9">
        <v>0</v>
      </c>
      <c r="Q31" s="32"/>
      <c r="R31" s="52"/>
    </row>
    <row r="32" spans="1:18" ht="18.75" x14ac:dyDescent="0.3">
      <c r="A32" s="122"/>
      <c r="B32" s="55" t="s">
        <v>74</v>
      </c>
      <c r="C32" s="62">
        <v>10</v>
      </c>
      <c r="D32" s="7">
        <v>10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52"/>
    </row>
    <row r="33" spans="1:18" ht="18.75" x14ac:dyDescent="0.3">
      <c r="A33" s="121" t="s">
        <v>232</v>
      </c>
      <c r="B33" s="59" t="s">
        <v>32</v>
      </c>
      <c r="C33" s="113" t="s">
        <v>64</v>
      </c>
      <c r="D33" s="114"/>
      <c r="E33" s="9">
        <v>0.434</v>
      </c>
      <c r="F33" s="9">
        <v>0</v>
      </c>
      <c r="G33" s="9">
        <v>12.725</v>
      </c>
      <c r="H33" s="9">
        <v>46.033000000000001</v>
      </c>
      <c r="I33" s="9">
        <v>0.02</v>
      </c>
      <c r="J33" s="9">
        <v>0.08</v>
      </c>
      <c r="K33" s="9">
        <v>0</v>
      </c>
      <c r="L33" s="9">
        <v>3.0939999999999999</v>
      </c>
      <c r="M33" s="9">
        <v>2.7949999999999999</v>
      </c>
      <c r="N33" s="9">
        <v>0.55000000000000004</v>
      </c>
      <c r="O33" s="9">
        <v>2E-3</v>
      </c>
      <c r="Q33" s="32"/>
      <c r="R33" s="52"/>
    </row>
    <row r="34" spans="1:18" ht="18.75" x14ac:dyDescent="0.3">
      <c r="A34" s="123"/>
      <c r="B34" s="55" t="s">
        <v>94</v>
      </c>
      <c r="C34" s="62">
        <v>2</v>
      </c>
      <c r="D34" s="7">
        <v>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2"/>
      <c r="R34" s="52"/>
    </row>
    <row r="35" spans="1:18" ht="18.75" x14ac:dyDescent="0.3">
      <c r="A35" s="123"/>
      <c r="B35" s="55" t="s">
        <v>89</v>
      </c>
      <c r="C35" s="62">
        <v>15</v>
      </c>
      <c r="D35" s="7">
        <v>15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2"/>
      <c r="R35" s="52"/>
    </row>
    <row r="36" spans="1:18" ht="18.75" x14ac:dyDescent="0.3">
      <c r="A36" s="122"/>
      <c r="B36" s="55" t="s">
        <v>95</v>
      </c>
      <c r="C36" s="62">
        <v>7</v>
      </c>
      <c r="D36" s="7">
        <v>7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Q36" s="32"/>
      <c r="R36" s="52"/>
    </row>
    <row r="37" spans="1:18" ht="18.75" x14ac:dyDescent="0.3">
      <c r="A37" s="31"/>
      <c r="B37" s="54" t="s">
        <v>19</v>
      </c>
      <c r="C37" s="113">
        <v>50</v>
      </c>
      <c r="D37" s="114"/>
      <c r="E37" s="19">
        <v>3.8</v>
      </c>
      <c r="F37" s="24">
        <v>0.45</v>
      </c>
      <c r="G37" s="24">
        <v>24.9</v>
      </c>
      <c r="H37" s="24">
        <v>113.22</v>
      </c>
      <c r="I37" s="24">
        <v>0.08</v>
      </c>
      <c r="J37" s="24">
        <v>0</v>
      </c>
      <c r="K37" s="24">
        <v>0</v>
      </c>
      <c r="L37" s="24">
        <v>13.02</v>
      </c>
      <c r="M37" s="24">
        <v>41.5</v>
      </c>
      <c r="N37" s="24">
        <v>17.53</v>
      </c>
      <c r="O37" s="24">
        <v>0.8</v>
      </c>
      <c r="Q37" s="32"/>
      <c r="R37" s="52"/>
    </row>
    <row r="38" spans="1:18" ht="18.75" x14ac:dyDescent="0.3">
      <c r="A38" s="31"/>
      <c r="B38" s="54" t="s">
        <v>134</v>
      </c>
      <c r="C38" s="113">
        <v>100</v>
      </c>
      <c r="D38" s="114"/>
      <c r="E38" s="19">
        <v>0.4</v>
      </c>
      <c r="F38" s="24">
        <v>0.4</v>
      </c>
      <c r="G38" s="24">
        <v>9.8000000000000007</v>
      </c>
      <c r="H38" s="24">
        <v>47</v>
      </c>
      <c r="I38" s="24">
        <v>0.03</v>
      </c>
      <c r="J38" s="24">
        <v>10</v>
      </c>
      <c r="K38" s="24"/>
      <c r="L38" s="24">
        <v>13.05</v>
      </c>
      <c r="M38" s="24">
        <v>11</v>
      </c>
      <c r="N38" s="24">
        <v>9</v>
      </c>
      <c r="O38" s="24">
        <v>2.2000000000000002</v>
      </c>
      <c r="Q38" s="32"/>
      <c r="R38" s="52"/>
    </row>
    <row r="39" spans="1:18" ht="18.75" x14ac:dyDescent="0.3">
      <c r="A39" s="31"/>
      <c r="B39" s="54" t="s">
        <v>20</v>
      </c>
      <c r="C39" s="113"/>
      <c r="D39" s="114"/>
      <c r="E39" s="6">
        <f>SUM(E23:E38)</f>
        <v>26.873999999999999</v>
      </c>
      <c r="F39" s="22">
        <f t="shared" ref="F39:O39" si="0">SUM(F23:F38)</f>
        <v>24.409999999999997</v>
      </c>
      <c r="G39" s="22">
        <f t="shared" si="0"/>
        <v>79.684999999999988</v>
      </c>
      <c r="H39" s="22">
        <f>SUM(H23:H38)</f>
        <v>460.45299999999997</v>
      </c>
      <c r="I39" s="22">
        <f t="shared" si="0"/>
        <v>0.18000000000000002</v>
      </c>
      <c r="J39" s="22">
        <f t="shared" si="0"/>
        <v>10.28</v>
      </c>
      <c r="K39" s="22">
        <f t="shared" si="0"/>
        <v>124.26</v>
      </c>
      <c r="L39" s="22">
        <f t="shared" si="0"/>
        <v>134.16399999999999</v>
      </c>
      <c r="M39" s="22">
        <f t="shared" si="0"/>
        <v>89.715000000000003</v>
      </c>
      <c r="N39" s="22">
        <f t="shared" si="0"/>
        <v>318.64999999999998</v>
      </c>
      <c r="O39" s="22">
        <f t="shared" si="0"/>
        <v>3.7220000000000004</v>
      </c>
      <c r="Q39" s="32"/>
      <c r="R39" s="52"/>
    </row>
    <row r="40" spans="1:18" ht="18.75" x14ac:dyDescent="0.3">
      <c r="A40" s="113" t="s">
        <v>21</v>
      </c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4"/>
      <c r="Q40" s="32"/>
      <c r="R40" s="52"/>
    </row>
    <row r="41" spans="1:18" ht="30" x14ac:dyDescent="0.3">
      <c r="A41" s="121" t="s">
        <v>253</v>
      </c>
      <c r="B41" s="58" t="s">
        <v>193</v>
      </c>
      <c r="C41" s="113">
        <v>60</v>
      </c>
      <c r="D41" s="114"/>
      <c r="E41" s="9">
        <v>0.68</v>
      </c>
      <c r="F41" s="9">
        <v>3.71</v>
      </c>
      <c r="G41" s="9">
        <v>2.83</v>
      </c>
      <c r="H41" s="9">
        <v>47.46</v>
      </c>
      <c r="I41" s="9">
        <v>0.04</v>
      </c>
      <c r="J41" s="9">
        <v>12.25</v>
      </c>
      <c r="K41" s="9">
        <v>0</v>
      </c>
      <c r="L41" s="9">
        <v>10.55</v>
      </c>
      <c r="M41" s="9">
        <v>19.73</v>
      </c>
      <c r="N41" s="9">
        <v>10.67</v>
      </c>
      <c r="O41" s="9">
        <v>0.5</v>
      </c>
      <c r="Q41" s="34"/>
      <c r="R41" s="52"/>
    </row>
    <row r="42" spans="1:18" ht="18.75" x14ac:dyDescent="0.3">
      <c r="A42" s="123"/>
      <c r="B42" s="55" t="s">
        <v>194</v>
      </c>
      <c r="C42" s="62">
        <v>50.8</v>
      </c>
      <c r="D42" s="7">
        <v>43.2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Q42" s="34"/>
      <c r="R42" s="52"/>
    </row>
    <row r="43" spans="1:18" ht="18.75" x14ac:dyDescent="0.3">
      <c r="A43" s="123"/>
      <c r="B43" s="55" t="s">
        <v>81</v>
      </c>
      <c r="C43" s="62">
        <v>17.3</v>
      </c>
      <c r="D43" s="7">
        <v>14.5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Q43" s="34"/>
      <c r="R43" s="52"/>
    </row>
    <row r="44" spans="1:18" ht="18.75" x14ac:dyDescent="0.3">
      <c r="A44" s="122"/>
      <c r="B44" s="55" t="s">
        <v>97</v>
      </c>
      <c r="C44" s="62">
        <v>3.6</v>
      </c>
      <c r="D44" s="7">
        <v>3.6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Q44" s="34"/>
      <c r="R44" s="52"/>
    </row>
    <row r="45" spans="1:18" ht="18.75" x14ac:dyDescent="0.3">
      <c r="A45" s="121" t="s">
        <v>254</v>
      </c>
      <c r="B45" s="54" t="s">
        <v>65</v>
      </c>
      <c r="C45" s="113">
        <v>200</v>
      </c>
      <c r="D45" s="114"/>
      <c r="E45" s="9">
        <v>1.06</v>
      </c>
      <c r="F45" s="9">
        <v>4.09</v>
      </c>
      <c r="G45" s="9">
        <v>13.54</v>
      </c>
      <c r="H45" s="9">
        <v>97.4</v>
      </c>
      <c r="I45" s="9">
        <v>0.08</v>
      </c>
      <c r="J45" s="9">
        <v>6.03</v>
      </c>
      <c r="K45" s="9">
        <v>0</v>
      </c>
      <c r="L45" s="9">
        <v>19.96</v>
      </c>
      <c r="M45" s="9">
        <v>50.64</v>
      </c>
      <c r="N45" s="9">
        <v>21.12</v>
      </c>
      <c r="O45" s="9">
        <v>0.75</v>
      </c>
      <c r="Q45" s="34"/>
      <c r="R45" s="53"/>
    </row>
    <row r="46" spans="1:18" ht="18.75" x14ac:dyDescent="0.3">
      <c r="A46" s="123"/>
      <c r="B46" s="55" t="s">
        <v>79</v>
      </c>
      <c r="C46" s="62" t="s">
        <v>212</v>
      </c>
      <c r="D46" s="7">
        <v>60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Q46" s="34"/>
      <c r="R46" s="53"/>
    </row>
    <row r="47" spans="1:18" ht="18.75" x14ac:dyDescent="0.3">
      <c r="A47" s="123"/>
      <c r="B47" s="55" t="s">
        <v>119</v>
      </c>
      <c r="C47" s="62">
        <v>4</v>
      </c>
      <c r="D47" s="7">
        <v>4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Q47" s="34"/>
      <c r="R47" s="53"/>
    </row>
    <row r="48" spans="1:18" ht="18.75" x14ac:dyDescent="0.3">
      <c r="A48" s="123"/>
      <c r="B48" s="55" t="s">
        <v>81</v>
      </c>
      <c r="C48" s="62">
        <v>4.8</v>
      </c>
      <c r="D48" s="7">
        <v>4.8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Q48" s="34"/>
      <c r="R48" s="53"/>
    </row>
    <row r="49" spans="1:15" x14ac:dyDescent="0.25">
      <c r="A49" s="123"/>
      <c r="B49" s="55" t="s">
        <v>80</v>
      </c>
      <c r="C49" s="62" t="s">
        <v>210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123"/>
      <c r="B50" s="55" t="s">
        <v>110</v>
      </c>
      <c r="C50" s="62">
        <v>15</v>
      </c>
      <c r="D50" s="7">
        <v>13.4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123"/>
      <c r="B51" s="55" t="s">
        <v>97</v>
      </c>
      <c r="C51" s="62">
        <v>4</v>
      </c>
      <c r="D51" s="7">
        <v>4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123"/>
      <c r="B52" s="55" t="s">
        <v>91</v>
      </c>
      <c r="C52" s="62">
        <v>4</v>
      </c>
      <c r="D52" s="7">
        <v>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123"/>
      <c r="B53" s="55" t="s">
        <v>311</v>
      </c>
      <c r="C53" s="62">
        <v>32.4</v>
      </c>
      <c r="D53" s="7">
        <v>32.4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122"/>
      <c r="B54" s="55" t="s">
        <v>148</v>
      </c>
      <c r="C54" s="62">
        <v>0.2</v>
      </c>
      <c r="D54" s="7">
        <v>0.2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25">
      <c r="A55" s="121" t="s">
        <v>255</v>
      </c>
      <c r="B55" s="54" t="s">
        <v>195</v>
      </c>
      <c r="C55" s="113">
        <v>210</v>
      </c>
      <c r="D55" s="114"/>
      <c r="E55" s="9">
        <v>20.3</v>
      </c>
      <c r="F55" s="9">
        <v>17</v>
      </c>
      <c r="G55" s="9">
        <v>35.69</v>
      </c>
      <c r="H55" s="9">
        <v>377</v>
      </c>
      <c r="I55" s="9">
        <v>0.06</v>
      </c>
      <c r="J55" s="9">
        <v>1.01</v>
      </c>
      <c r="K55" s="9">
        <v>48</v>
      </c>
      <c r="L55" s="9">
        <v>45</v>
      </c>
      <c r="M55" s="9">
        <v>199.3</v>
      </c>
      <c r="N55" s="9">
        <v>47</v>
      </c>
      <c r="O55" s="9">
        <v>2.19</v>
      </c>
    </row>
    <row r="56" spans="1:15" x14ac:dyDescent="0.25">
      <c r="A56" s="123"/>
      <c r="B56" s="55" t="s">
        <v>196</v>
      </c>
      <c r="C56" s="62">
        <v>139.69999999999999</v>
      </c>
      <c r="D56" s="7">
        <v>100.3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25">
      <c r="A57" s="123"/>
      <c r="B57" s="55" t="s">
        <v>74</v>
      </c>
      <c r="C57" s="62">
        <v>8</v>
      </c>
      <c r="D57" s="7">
        <v>8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123"/>
      <c r="B58" s="55" t="s">
        <v>80</v>
      </c>
      <c r="C58" s="62" t="s">
        <v>208</v>
      </c>
      <c r="D58" s="7">
        <v>13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123"/>
      <c r="B59" s="55" t="s">
        <v>81</v>
      </c>
      <c r="C59" s="62">
        <v>11</v>
      </c>
      <c r="D59" s="7">
        <v>9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5">
      <c r="A60" s="123"/>
      <c r="B60" s="55" t="s">
        <v>102</v>
      </c>
      <c r="C60" s="62">
        <v>7</v>
      </c>
      <c r="D60" s="7">
        <v>7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x14ac:dyDescent="0.25">
      <c r="A61" s="123"/>
      <c r="B61" s="55" t="s">
        <v>119</v>
      </c>
      <c r="C61" s="62">
        <v>46</v>
      </c>
      <c r="D61" s="7">
        <v>46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x14ac:dyDescent="0.25">
      <c r="A62" s="122"/>
      <c r="B62" s="55" t="s">
        <v>148</v>
      </c>
      <c r="C62" s="62">
        <v>0.2</v>
      </c>
      <c r="D62" s="7">
        <v>0.2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x14ac:dyDescent="0.25">
      <c r="A63" s="121" t="s">
        <v>249</v>
      </c>
      <c r="B63" s="54" t="s">
        <v>154</v>
      </c>
      <c r="C63" s="113">
        <v>200</v>
      </c>
      <c r="D63" s="114"/>
      <c r="E63" s="9">
        <v>0</v>
      </c>
      <c r="F63" s="9">
        <v>0</v>
      </c>
      <c r="G63" s="9">
        <v>26.06</v>
      </c>
      <c r="H63" s="9">
        <v>95.96</v>
      </c>
      <c r="I63" s="9">
        <v>0</v>
      </c>
      <c r="J63" s="9">
        <v>0.153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</row>
    <row r="64" spans="1:15" x14ac:dyDescent="0.25">
      <c r="A64" s="123"/>
      <c r="B64" s="55" t="s">
        <v>120</v>
      </c>
      <c r="C64" s="62">
        <v>24</v>
      </c>
      <c r="D64" s="7">
        <v>24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x14ac:dyDescent="0.25">
      <c r="A65" s="122"/>
      <c r="B65" s="55" t="s">
        <v>89</v>
      </c>
      <c r="C65" s="62">
        <v>10</v>
      </c>
      <c r="D65" s="7">
        <v>10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x14ac:dyDescent="0.25">
      <c r="A66" s="31"/>
      <c r="B66" s="54" t="s">
        <v>19</v>
      </c>
      <c r="C66" s="113">
        <v>50</v>
      </c>
      <c r="D66" s="114"/>
      <c r="E66" s="19">
        <v>3.8</v>
      </c>
      <c r="F66" s="24">
        <v>0.45</v>
      </c>
      <c r="G66" s="24">
        <v>24.9</v>
      </c>
      <c r="H66" s="24">
        <v>113.22</v>
      </c>
      <c r="I66" s="24">
        <v>0.08</v>
      </c>
      <c r="J66" s="24">
        <v>0</v>
      </c>
      <c r="K66" s="24">
        <v>0</v>
      </c>
      <c r="L66" s="24">
        <v>13.02</v>
      </c>
      <c r="M66" s="24">
        <v>41.5</v>
      </c>
      <c r="N66" s="24">
        <v>17.53</v>
      </c>
      <c r="O66" s="24">
        <v>0.8</v>
      </c>
    </row>
    <row r="67" spans="1:15" x14ac:dyDescent="0.25">
      <c r="A67" s="31"/>
      <c r="B67" s="54" t="s">
        <v>25</v>
      </c>
      <c r="C67" s="113">
        <v>50</v>
      </c>
      <c r="D67" s="114"/>
      <c r="E67" s="24">
        <v>2.75</v>
      </c>
      <c r="F67" s="24">
        <v>0.5</v>
      </c>
      <c r="G67" s="24">
        <v>17</v>
      </c>
      <c r="H67" s="24">
        <v>85</v>
      </c>
      <c r="I67" s="24">
        <v>0.09</v>
      </c>
      <c r="J67" s="24">
        <v>0</v>
      </c>
      <c r="K67" s="24">
        <v>0</v>
      </c>
      <c r="L67" s="24">
        <v>10.5</v>
      </c>
      <c r="M67" s="24">
        <v>87</v>
      </c>
      <c r="N67" s="24">
        <v>28.5</v>
      </c>
      <c r="O67" s="24">
        <v>1.8</v>
      </c>
    </row>
    <row r="68" spans="1:15" x14ac:dyDescent="0.25">
      <c r="A68" s="31"/>
      <c r="B68" s="54" t="s">
        <v>27</v>
      </c>
      <c r="C68" s="115"/>
      <c r="D68" s="116"/>
      <c r="E68" s="6">
        <f t="shared" ref="E68:O68" si="1">SUM(E41:E67)</f>
        <v>28.59</v>
      </c>
      <c r="F68" s="6">
        <f t="shared" si="1"/>
        <v>25.75</v>
      </c>
      <c r="G68" s="6">
        <f t="shared" si="1"/>
        <v>120.01999999999998</v>
      </c>
      <c r="H68" s="6">
        <f t="shared" si="1"/>
        <v>816.04000000000008</v>
      </c>
      <c r="I68" s="6">
        <f t="shared" si="1"/>
        <v>0.35</v>
      </c>
      <c r="J68" s="6">
        <f t="shared" si="1"/>
        <v>19.443000000000001</v>
      </c>
      <c r="K68" s="6">
        <f t="shared" si="1"/>
        <v>48</v>
      </c>
      <c r="L68" s="6">
        <f t="shared" si="1"/>
        <v>99.03</v>
      </c>
      <c r="M68" s="6">
        <f t="shared" si="1"/>
        <v>398.17</v>
      </c>
      <c r="N68" s="6">
        <f t="shared" si="1"/>
        <v>124.82</v>
      </c>
      <c r="O68" s="6">
        <f t="shared" si="1"/>
        <v>6.04</v>
      </c>
    </row>
    <row r="69" spans="1:15" x14ac:dyDescent="0.25">
      <c r="A69" s="31"/>
      <c r="B69" s="5" t="s">
        <v>205</v>
      </c>
      <c r="C69" s="117"/>
      <c r="D69" s="118"/>
      <c r="E69" s="40">
        <f>SUM(E39+E68)</f>
        <v>55.463999999999999</v>
      </c>
      <c r="F69" s="40">
        <f t="shared" ref="F69:O69" si="2">SUM(F39+F68)</f>
        <v>50.16</v>
      </c>
      <c r="G69" s="40">
        <f t="shared" si="2"/>
        <v>199.70499999999998</v>
      </c>
      <c r="H69" s="40">
        <f t="shared" si="2"/>
        <v>1276.4929999999999</v>
      </c>
      <c r="I69" s="40">
        <f t="shared" si="2"/>
        <v>0.53</v>
      </c>
      <c r="J69" s="40">
        <f t="shared" si="2"/>
        <v>29.722999999999999</v>
      </c>
      <c r="K69" s="40">
        <f t="shared" si="2"/>
        <v>172.26</v>
      </c>
      <c r="L69" s="40">
        <f t="shared" si="2"/>
        <v>233.19399999999999</v>
      </c>
      <c r="M69" s="40">
        <f t="shared" si="2"/>
        <v>487.88499999999999</v>
      </c>
      <c r="N69" s="40">
        <f t="shared" si="2"/>
        <v>443.46999999999997</v>
      </c>
      <c r="O69" s="40">
        <f t="shared" si="2"/>
        <v>9.7620000000000005</v>
      </c>
    </row>
    <row r="70" spans="1:15" x14ac:dyDescent="0.25">
      <c r="A70" s="31"/>
      <c r="B70" s="119" t="s">
        <v>135</v>
      </c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4"/>
    </row>
    <row r="71" spans="1:15" x14ac:dyDescent="0.25">
      <c r="A71" s="31"/>
      <c r="B71" s="54" t="s">
        <v>139</v>
      </c>
      <c r="C71" s="113">
        <v>200</v>
      </c>
      <c r="D71" s="114"/>
      <c r="E71" s="18">
        <v>5.8</v>
      </c>
      <c r="F71" s="18">
        <v>5</v>
      </c>
      <c r="G71" s="18">
        <v>8</v>
      </c>
      <c r="H71" s="18">
        <v>106</v>
      </c>
      <c r="I71" s="18">
        <v>0.08</v>
      </c>
      <c r="J71" s="18">
        <v>0.34</v>
      </c>
      <c r="K71" s="18">
        <v>1.4</v>
      </c>
      <c r="L71" s="18">
        <v>40</v>
      </c>
      <c r="M71" s="18">
        <v>240</v>
      </c>
      <c r="N71" s="18">
        <v>180</v>
      </c>
      <c r="O71" s="18">
        <v>0.2</v>
      </c>
    </row>
    <row r="72" spans="1:15" x14ac:dyDescent="0.25">
      <c r="A72" s="31"/>
      <c r="B72" s="54" t="s">
        <v>137</v>
      </c>
      <c r="C72" s="113">
        <v>30</v>
      </c>
      <c r="D72" s="114"/>
      <c r="E72" s="18">
        <v>2.25</v>
      </c>
      <c r="F72" s="18">
        <v>2.94</v>
      </c>
      <c r="G72" s="18">
        <v>22.32</v>
      </c>
      <c r="H72" s="18">
        <v>125.1</v>
      </c>
      <c r="I72" s="18">
        <v>0.02</v>
      </c>
      <c r="J72" s="18">
        <v>0.02</v>
      </c>
      <c r="K72" s="18"/>
      <c r="L72" s="18">
        <v>3</v>
      </c>
      <c r="M72" s="18">
        <v>8.6999999999999993</v>
      </c>
      <c r="N72" s="18">
        <v>27</v>
      </c>
      <c r="O72" s="18">
        <v>0.63</v>
      </c>
    </row>
    <row r="73" spans="1:15" x14ac:dyDescent="0.25">
      <c r="A73" s="31"/>
      <c r="B73" s="54" t="s">
        <v>147</v>
      </c>
      <c r="C73" s="115"/>
      <c r="D73" s="116"/>
      <c r="E73" s="18">
        <f>SUM(E71:E72)</f>
        <v>8.0500000000000007</v>
      </c>
      <c r="F73" s="18">
        <f t="shared" ref="F73:O73" si="3">SUM(F71:F72)</f>
        <v>7.9399999999999995</v>
      </c>
      <c r="G73" s="18">
        <f t="shared" si="3"/>
        <v>30.32</v>
      </c>
      <c r="H73" s="18">
        <f t="shared" si="3"/>
        <v>231.1</v>
      </c>
      <c r="I73" s="18">
        <f t="shared" si="3"/>
        <v>0.1</v>
      </c>
      <c r="J73" s="18">
        <f t="shared" si="3"/>
        <v>0.36000000000000004</v>
      </c>
      <c r="K73" s="18">
        <f t="shared" si="3"/>
        <v>1.4</v>
      </c>
      <c r="L73" s="18">
        <f t="shared" si="3"/>
        <v>43</v>
      </c>
      <c r="M73" s="18">
        <f t="shared" si="3"/>
        <v>248.7</v>
      </c>
      <c r="N73" s="18">
        <f t="shared" si="3"/>
        <v>207</v>
      </c>
      <c r="O73" s="18">
        <f t="shared" si="3"/>
        <v>0.83000000000000007</v>
      </c>
    </row>
    <row r="74" spans="1:15" x14ac:dyDescent="0.25">
      <c r="A74" s="31"/>
      <c r="B74" s="54" t="s">
        <v>28</v>
      </c>
      <c r="C74" s="117"/>
      <c r="D74" s="118"/>
      <c r="E74" s="6">
        <f t="shared" ref="E74:O74" si="4">SUM(E39,E68,E73)</f>
        <v>63.513999999999996</v>
      </c>
      <c r="F74" s="18">
        <f t="shared" si="4"/>
        <v>58.099999999999994</v>
      </c>
      <c r="G74" s="18">
        <f t="shared" si="4"/>
        <v>230.02499999999998</v>
      </c>
      <c r="H74" s="18">
        <f t="shared" si="4"/>
        <v>1507.5929999999998</v>
      </c>
      <c r="I74" s="18">
        <f t="shared" si="4"/>
        <v>0.63</v>
      </c>
      <c r="J74" s="18">
        <f t="shared" si="4"/>
        <v>30.082999999999998</v>
      </c>
      <c r="K74" s="18">
        <f t="shared" si="4"/>
        <v>173.66</v>
      </c>
      <c r="L74" s="18">
        <f t="shared" si="4"/>
        <v>276.19399999999996</v>
      </c>
      <c r="M74" s="18">
        <f t="shared" si="4"/>
        <v>736.58500000000004</v>
      </c>
      <c r="N74" s="18">
        <f t="shared" si="4"/>
        <v>650.47</v>
      </c>
      <c r="O74" s="18">
        <f t="shared" si="4"/>
        <v>10.592000000000001</v>
      </c>
    </row>
  </sheetData>
  <mergeCells count="55">
    <mergeCell ref="A20:A21"/>
    <mergeCell ref="A22:O22"/>
    <mergeCell ref="A23:A30"/>
    <mergeCell ref="A31:A32"/>
    <mergeCell ref="A33:A36"/>
    <mergeCell ref="C20:D20"/>
    <mergeCell ref="C23:D23"/>
    <mergeCell ref="C31:D31"/>
    <mergeCell ref="C33:D33"/>
    <mergeCell ref="B20:B21"/>
    <mergeCell ref="E20:G20"/>
    <mergeCell ref="H20:H21"/>
    <mergeCell ref="I20:K20"/>
    <mergeCell ref="L20:O20"/>
    <mergeCell ref="C37:D37"/>
    <mergeCell ref="C38:D38"/>
    <mergeCell ref="C39:D39"/>
    <mergeCell ref="C68:D69"/>
    <mergeCell ref="C63:D63"/>
    <mergeCell ref="C66:D66"/>
    <mergeCell ref="C73:D74"/>
    <mergeCell ref="A40:O40"/>
    <mergeCell ref="A41:A44"/>
    <mergeCell ref="A45:A54"/>
    <mergeCell ref="A55:A62"/>
    <mergeCell ref="A63:A65"/>
    <mergeCell ref="C67:D67"/>
    <mergeCell ref="C71:D71"/>
    <mergeCell ref="C72:D72"/>
    <mergeCell ref="C41:D41"/>
    <mergeCell ref="C45:D45"/>
    <mergeCell ref="C55:D55"/>
    <mergeCell ref="B70:O70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P8:P9"/>
    <mergeCell ref="J9:N9"/>
    <mergeCell ref="P10:P11"/>
    <mergeCell ref="D11:E11"/>
    <mergeCell ref="K11:M11"/>
    <mergeCell ref="D12:E12"/>
    <mergeCell ref="A13:E13"/>
    <mergeCell ref="L7:O7"/>
    <mergeCell ref="A8:A10"/>
    <mergeCell ref="B8:B10"/>
  </mergeCells>
  <hyperlinks>
    <hyperlink ref="L7" r:id="rId1" display="http://www.referent.ru/1/121733?l0"/>
  </hyperlinks>
  <pageMargins left="0.7" right="0.7" top="0.75" bottom="0.75" header="0.3" footer="0.3"/>
  <pageSetup paperSize="9" scale="76" fitToHeight="2" orientation="landscape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4"/>
  <sheetViews>
    <sheetView topLeftCell="A37" workbookViewId="0">
      <selection activeCell="B51" sqref="B51"/>
    </sheetView>
  </sheetViews>
  <sheetFormatPr defaultRowHeight="15" x14ac:dyDescent="0.25"/>
  <cols>
    <col min="1" max="1" width="14.7109375" customWidth="1"/>
    <col min="2" max="2" width="32" customWidth="1"/>
    <col min="3" max="3" width="11.8554687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16" x14ac:dyDescent="0.25">
      <c r="A1" t="s">
        <v>287</v>
      </c>
    </row>
    <row r="2" spans="1:16" ht="23.25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.75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5.75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8" spans="1:30" ht="15.75" x14ac:dyDescent="0.25">
      <c r="A18" s="66" t="s">
        <v>281</v>
      </c>
      <c r="B18" s="66"/>
    </row>
    <row r="19" spans="1:30" ht="15.75" x14ac:dyDescent="0.25">
      <c r="A19" s="66" t="s">
        <v>273</v>
      </c>
      <c r="B19" s="66"/>
    </row>
    <row r="20" spans="1:30" ht="15.75" x14ac:dyDescent="0.25">
      <c r="A20" s="66" t="s">
        <v>269</v>
      </c>
      <c r="B20" s="67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30" x14ac:dyDescent="0.25">
      <c r="A21" s="121"/>
      <c r="B21" s="114" t="s">
        <v>0</v>
      </c>
      <c r="C21" s="113" t="s">
        <v>202</v>
      </c>
      <c r="D21" s="114"/>
      <c r="E21" s="127" t="s">
        <v>1</v>
      </c>
      <c r="F21" s="127"/>
      <c r="G21" s="127"/>
      <c r="H21" s="128" t="s">
        <v>14</v>
      </c>
      <c r="I21" s="127" t="s">
        <v>2</v>
      </c>
      <c r="J21" s="127"/>
      <c r="K21" s="127"/>
      <c r="L21" s="127" t="s">
        <v>3</v>
      </c>
      <c r="M21" s="127"/>
      <c r="N21" s="127"/>
      <c r="O21" s="127"/>
    </row>
    <row r="22" spans="1:30" x14ac:dyDescent="0.25">
      <c r="A22" s="122"/>
      <c r="B22" s="114"/>
      <c r="C22" s="38" t="s">
        <v>203</v>
      </c>
      <c r="D22" s="56" t="s">
        <v>204</v>
      </c>
      <c r="E22" s="6" t="s">
        <v>4</v>
      </c>
      <c r="F22" s="6" t="s">
        <v>5</v>
      </c>
      <c r="G22" s="6" t="s">
        <v>6</v>
      </c>
      <c r="H22" s="129"/>
      <c r="I22" s="6" t="s">
        <v>7</v>
      </c>
      <c r="J22" s="6" t="s">
        <v>8</v>
      </c>
      <c r="K22" s="6" t="s">
        <v>9</v>
      </c>
      <c r="L22" s="6" t="s">
        <v>10</v>
      </c>
      <c r="M22" s="6" t="s">
        <v>11</v>
      </c>
      <c r="N22" s="6" t="s">
        <v>12</v>
      </c>
      <c r="O22" s="6" t="s">
        <v>13</v>
      </c>
    </row>
    <row r="23" spans="1:30" x14ac:dyDescent="0.25">
      <c r="A23" s="113" t="s">
        <v>15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</row>
    <row r="24" spans="1:30" ht="18.75" x14ac:dyDescent="0.3">
      <c r="A24" s="121" t="s">
        <v>256</v>
      </c>
      <c r="B24" s="54" t="s">
        <v>197</v>
      </c>
      <c r="C24" s="113">
        <v>200</v>
      </c>
      <c r="D24" s="114"/>
      <c r="E24" s="9">
        <v>4.29</v>
      </c>
      <c r="F24" s="9">
        <v>3.87</v>
      </c>
      <c r="G24" s="9">
        <v>33.69</v>
      </c>
      <c r="H24" s="9">
        <v>187.15</v>
      </c>
      <c r="I24" s="9">
        <v>0.04</v>
      </c>
      <c r="J24" s="9">
        <v>0</v>
      </c>
      <c r="K24" s="9">
        <v>0.04</v>
      </c>
      <c r="L24" s="9">
        <v>10.16</v>
      </c>
      <c r="M24" s="9">
        <v>36.67</v>
      </c>
      <c r="N24" s="9">
        <v>7.5</v>
      </c>
      <c r="O24" s="9">
        <v>0.45</v>
      </c>
      <c r="Q24" s="32"/>
      <c r="R24" s="52"/>
    </row>
    <row r="25" spans="1:30" ht="18.75" x14ac:dyDescent="0.3">
      <c r="A25" s="123"/>
      <c r="B25" s="55" t="s">
        <v>115</v>
      </c>
      <c r="C25" s="62">
        <v>30.8</v>
      </c>
      <c r="D25" s="7">
        <v>30.8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52"/>
    </row>
    <row r="26" spans="1:30" ht="18.75" x14ac:dyDescent="0.3">
      <c r="A26" s="123"/>
      <c r="B26" s="55" t="s">
        <v>85</v>
      </c>
      <c r="C26" s="62">
        <v>100</v>
      </c>
      <c r="D26" s="7">
        <v>100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52"/>
    </row>
    <row r="27" spans="1:30" ht="18.75" x14ac:dyDescent="0.3">
      <c r="A27" s="123"/>
      <c r="B27" s="55" t="s">
        <v>74</v>
      </c>
      <c r="C27" s="62">
        <v>5</v>
      </c>
      <c r="D27" s="7">
        <v>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47"/>
    </row>
    <row r="28" spans="1:30" ht="18.75" x14ac:dyDescent="0.3">
      <c r="A28" s="122"/>
      <c r="B28" s="55" t="s">
        <v>116</v>
      </c>
      <c r="C28" s="62">
        <v>7</v>
      </c>
      <c r="D28" s="7">
        <v>7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2"/>
      <c r="R28" s="52"/>
    </row>
    <row r="29" spans="1:30" ht="18.75" x14ac:dyDescent="0.3">
      <c r="A29" s="121" t="s">
        <v>232</v>
      </c>
      <c r="B29" s="59" t="s">
        <v>32</v>
      </c>
      <c r="C29" s="113" t="s">
        <v>34</v>
      </c>
      <c r="D29" s="114"/>
      <c r="E29" s="9">
        <v>0.434</v>
      </c>
      <c r="F29" s="9">
        <v>0</v>
      </c>
      <c r="G29" s="14">
        <v>12.725</v>
      </c>
      <c r="H29" s="14">
        <v>46.033000000000001</v>
      </c>
      <c r="I29" s="14">
        <v>0.02</v>
      </c>
      <c r="J29" s="14">
        <v>0.08</v>
      </c>
      <c r="K29" s="14">
        <v>0</v>
      </c>
      <c r="L29" s="14">
        <v>3.0939999999999999</v>
      </c>
      <c r="M29" s="14">
        <v>2.7949999999999999</v>
      </c>
      <c r="N29" s="14">
        <v>0.55000000000000004</v>
      </c>
      <c r="O29" s="14">
        <v>2E-3</v>
      </c>
      <c r="Q29" s="32"/>
      <c r="R29" s="52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</row>
    <row r="30" spans="1:30" ht="18.75" x14ac:dyDescent="0.3">
      <c r="A30" s="123"/>
      <c r="B30" s="55" t="s">
        <v>94</v>
      </c>
      <c r="C30" s="62">
        <v>2</v>
      </c>
      <c r="D30" s="7">
        <v>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2"/>
      <c r="R30" s="52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</row>
    <row r="31" spans="1:30" ht="18.75" x14ac:dyDescent="0.3">
      <c r="A31" s="123"/>
      <c r="B31" s="55" t="s">
        <v>89</v>
      </c>
      <c r="C31" s="62">
        <v>15</v>
      </c>
      <c r="D31" s="7">
        <v>15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52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</row>
    <row r="32" spans="1:30" ht="18.75" x14ac:dyDescent="0.3">
      <c r="A32" s="122"/>
      <c r="B32" s="55" t="s">
        <v>95</v>
      </c>
      <c r="C32" s="62">
        <v>7</v>
      </c>
      <c r="D32" s="7">
        <v>7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52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</row>
    <row r="33" spans="1:30" ht="18.75" x14ac:dyDescent="0.3">
      <c r="A33" s="31"/>
      <c r="B33" s="54" t="s">
        <v>19</v>
      </c>
      <c r="C33" s="113">
        <v>50</v>
      </c>
      <c r="D33" s="114"/>
      <c r="E33" s="19">
        <v>3.8</v>
      </c>
      <c r="F33" s="24">
        <v>0.45</v>
      </c>
      <c r="G33" s="24">
        <v>24.9</v>
      </c>
      <c r="H33" s="24">
        <v>113.22</v>
      </c>
      <c r="I33" s="24">
        <v>0.08</v>
      </c>
      <c r="J33" s="24">
        <v>0</v>
      </c>
      <c r="K33" s="24">
        <v>0</v>
      </c>
      <c r="L33" s="24">
        <v>13.02</v>
      </c>
      <c r="M33" s="24">
        <v>41.5</v>
      </c>
      <c r="N33" s="24">
        <v>17.53</v>
      </c>
      <c r="O33" s="24">
        <v>0.8</v>
      </c>
      <c r="Q33" s="32"/>
      <c r="R33" s="52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</row>
    <row r="34" spans="1:30" ht="18.75" x14ac:dyDescent="0.3">
      <c r="A34" s="133" t="s">
        <v>238</v>
      </c>
      <c r="B34" s="54" t="s">
        <v>48</v>
      </c>
      <c r="C34" s="113">
        <v>50</v>
      </c>
      <c r="D34" s="114"/>
      <c r="E34" s="24">
        <v>0.48099999999999998</v>
      </c>
      <c r="F34" s="24">
        <v>2.2999999999999998</v>
      </c>
      <c r="G34" s="24">
        <v>4.9960000000000004</v>
      </c>
      <c r="H34" s="24">
        <v>41.363999999999997</v>
      </c>
      <c r="I34" s="24">
        <v>2.4E-2</v>
      </c>
      <c r="J34" s="24">
        <v>0.70899999999999996</v>
      </c>
      <c r="K34" s="24">
        <v>2.8000000000000001E-2</v>
      </c>
      <c r="L34" s="24">
        <v>28.228999999999999</v>
      </c>
      <c r="M34" s="24">
        <v>33.274999999999999</v>
      </c>
      <c r="N34" s="24">
        <v>12.35</v>
      </c>
      <c r="O34" s="24">
        <v>0.193</v>
      </c>
      <c r="Q34" s="32"/>
      <c r="R34" s="52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</row>
    <row r="35" spans="1:30" ht="18.75" x14ac:dyDescent="0.3">
      <c r="A35" s="133"/>
      <c r="B35" s="55" t="s">
        <v>80</v>
      </c>
      <c r="C35" s="64">
        <v>45</v>
      </c>
      <c r="D35" s="65">
        <v>43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Q35" s="32"/>
      <c r="R35" s="52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</row>
    <row r="36" spans="1:30" ht="18.75" x14ac:dyDescent="0.3">
      <c r="A36" s="133"/>
      <c r="B36" s="55" t="s">
        <v>78</v>
      </c>
      <c r="C36" s="64">
        <v>5</v>
      </c>
      <c r="D36" s="65">
        <v>5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Q36" s="32"/>
      <c r="R36" s="52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</row>
    <row r="37" spans="1:30" ht="18.75" x14ac:dyDescent="0.3">
      <c r="A37" s="133"/>
      <c r="B37" s="55" t="s">
        <v>89</v>
      </c>
      <c r="C37" s="64">
        <v>3</v>
      </c>
      <c r="D37" s="65">
        <v>3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Q37" s="34"/>
      <c r="R37" s="52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</row>
    <row r="38" spans="1:30" ht="18.75" x14ac:dyDescent="0.3">
      <c r="A38" s="31"/>
      <c r="B38" s="54" t="s">
        <v>20</v>
      </c>
      <c r="C38" s="54"/>
      <c r="D38" s="22"/>
      <c r="E38" s="22">
        <f t="shared" ref="E38:O38" si="0">SUM(E24:E37)</f>
        <v>9.0050000000000008</v>
      </c>
      <c r="F38" s="22">
        <f t="shared" si="0"/>
        <v>6.62</v>
      </c>
      <c r="G38" s="22">
        <f t="shared" si="0"/>
        <v>76.310999999999993</v>
      </c>
      <c r="H38" s="22">
        <f t="shared" si="0"/>
        <v>387.767</v>
      </c>
      <c r="I38" s="22">
        <f t="shared" si="0"/>
        <v>0.16400000000000001</v>
      </c>
      <c r="J38" s="22">
        <f t="shared" si="0"/>
        <v>0.78899999999999992</v>
      </c>
      <c r="K38" s="22">
        <f t="shared" si="0"/>
        <v>6.8000000000000005E-2</v>
      </c>
      <c r="L38" s="22">
        <f t="shared" si="0"/>
        <v>54.503</v>
      </c>
      <c r="M38" s="22">
        <f t="shared" si="0"/>
        <v>114.24000000000001</v>
      </c>
      <c r="N38" s="22">
        <f t="shared" si="0"/>
        <v>37.93</v>
      </c>
      <c r="O38" s="22">
        <f t="shared" si="0"/>
        <v>1.4450000000000001</v>
      </c>
      <c r="Q38" s="34"/>
      <c r="R38" s="53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</row>
    <row r="39" spans="1:30" ht="18.75" x14ac:dyDescent="0.3">
      <c r="A39" s="113" t="s">
        <v>21</v>
      </c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4"/>
      <c r="Q39" s="34"/>
      <c r="R39" s="53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</row>
    <row r="40" spans="1:30" ht="30" x14ac:dyDescent="0.3">
      <c r="A40" s="121" t="s">
        <v>253</v>
      </c>
      <c r="B40" s="58" t="s">
        <v>198</v>
      </c>
      <c r="C40" s="113">
        <v>60</v>
      </c>
      <c r="D40" s="114"/>
      <c r="E40" s="22">
        <v>0.59</v>
      </c>
      <c r="F40" s="22">
        <v>3.69</v>
      </c>
      <c r="G40" s="22">
        <v>2.2400000000000002</v>
      </c>
      <c r="H40" s="22">
        <v>44.52</v>
      </c>
      <c r="I40" s="22">
        <v>0.03</v>
      </c>
      <c r="J40" s="22">
        <v>10.06</v>
      </c>
      <c r="K40" s="22">
        <v>0</v>
      </c>
      <c r="L40" s="22">
        <v>11.21</v>
      </c>
      <c r="M40" s="22">
        <v>20.77</v>
      </c>
      <c r="N40" s="22">
        <v>9.76</v>
      </c>
      <c r="O40" s="22">
        <v>0.44</v>
      </c>
      <c r="Q40" s="34"/>
      <c r="R40" s="53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</row>
    <row r="41" spans="1:30" ht="18.75" x14ac:dyDescent="0.3">
      <c r="A41" s="123"/>
      <c r="B41" s="55" t="s">
        <v>194</v>
      </c>
      <c r="C41" s="62">
        <v>33.9</v>
      </c>
      <c r="D41" s="7">
        <v>28.8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Q41" s="34"/>
      <c r="R41" s="53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</row>
    <row r="42" spans="1:30" ht="18.75" x14ac:dyDescent="0.3">
      <c r="A42" s="123"/>
      <c r="B42" s="55" t="s">
        <v>199</v>
      </c>
      <c r="C42" s="62">
        <v>26.3</v>
      </c>
      <c r="D42" s="7">
        <v>21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Q42" s="34"/>
      <c r="R42" s="53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</row>
    <row r="43" spans="1:30" x14ac:dyDescent="0.25">
      <c r="A43" s="123"/>
      <c r="B43" s="55" t="s">
        <v>81</v>
      </c>
      <c r="C43" s="62">
        <v>9</v>
      </c>
      <c r="D43" s="7">
        <v>7.6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R43" s="25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</row>
    <row r="44" spans="1:30" x14ac:dyDescent="0.25">
      <c r="A44" s="122"/>
      <c r="B44" s="55" t="s">
        <v>97</v>
      </c>
      <c r="C44" s="62">
        <v>3.6</v>
      </c>
      <c r="D44" s="7">
        <v>3.6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R44" s="25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</row>
    <row r="45" spans="1:30" ht="28.5" customHeight="1" x14ac:dyDescent="0.25">
      <c r="A45" s="121" t="s">
        <v>282</v>
      </c>
      <c r="B45" s="58" t="s">
        <v>67</v>
      </c>
      <c r="C45" s="113">
        <v>200</v>
      </c>
      <c r="D45" s="114"/>
      <c r="E45" s="9">
        <v>4.3899999999999997</v>
      </c>
      <c r="F45" s="9">
        <v>4.22</v>
      </c>
      <c r="G45" s="9">
        <v>13.06</v>
      </c>
      <c r="H45" s="9">
        <v>107.8</v>
      </c>
      <c r="I45" s="9">
        <v>0.18</v>
      </c>
      <c r="J45" s="9">
        <v>4.6500000000000004</v>
      </c>
      <c r="K45" s="9">
        <v>0</v>
      </c>
      <c r="L45" s="9">
        <v>30.46</v>
      </c>
      <c r="M45" s="9">
        <v>69.739999999999995</v>
      </c>
      <c r="N45" s="9">
        <v>28.24</v>
      </c>
      <c r="O45" s="9">
        <v>1.62</v>
      </c>
    </row>
    <row r="46" spans="1:30" x14ac:dyDescent="0.25">
      <c r="A46" s="123"/>
      <c r="B46" s="55" t="s">
        <v>79</v>
      </c>
      <c r="C46" s="62">
        <v>80</v>
      </c>
      <c r="D46" s="7">
        <v>80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30" x14ac:dyDescent="0.25">
      <c r="A47" s="123"/>
      <c r="B47" s="55" t="s">
        <v>125</v>
      </c>
      <c r="C47" s="62">
        <v>16.2</v>
      </c>
      <c r="D47" s="7">
        <v>16.2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30" x14ac:dyDescent="0.25">
      <c r="A48" s="123"/>
      <c r="B48" s="55" t="s">
        <v>80</v>
      </c>
      <c r="C48" s="62">
        <v>12</v>
      </c>
      <c r="D48" s="7">
        <v>10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25">
      <c r="A49" s="123"/>
      <c r="B49" s="55" t="s">
        <v>81</v>
      </c>
      <c r="C49" s="62">
        <v>9.6</v>
      </c>
      <c r="D49" s="7">
        <v>8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123"/>
      <c r="B50" s="55" t="s">
        <v>148</v>
      </c>
      <c r="C50" s="62">
        <v>0.2</v>
      </c>
      <c r="D50" s="7">
        <v>0.2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123"/>
      <c r="B51" s="55" t="s">
        <v>311</v>
      </c>
      <c r="C51" s="62">
        <v>32.4</v>
      </c>
      <c r="D51" s="7">
        <v>32.4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122"/>
      <c r="B52" s="55" t="s">
        <v>74</v>
      </c>
      <c r="C52" s="62">
        <v>4</v>
      </c>
      <c r="D52" s="7">
        <v>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121" t="s">
        <v>257</v>
      </c>
      <c r="B53" s="54" t="s">
        <v>68</v>
      </c>
      <c r="C53" s="113">
        <v>80</v>
      </c>
      <c r="D53" s="114"/>
      <c r="E53" s="9">
        <v>6.12</v>
      </c>
      <c r="F53" s="9">
        <v>0.81</v>
      </c>
      <c r="G53" s="9">
        <v>2.54</v>
      </c>
      <c r="H53" s="9">
        <v>42</v>
      </c>
      <c r="I53" s="9">
        <v>0.04</v>
      </c>
      <c r="J53" s="9">
        <v>0.77</v>
      </c>
      <c r="K53" s="9">
        <v>3</v>
      </c>
      <c r="L53" s="9">
        <v>10.3</v>
      </c>
      <c r="M53" s="9">
        <v>67.400000000000006</v>
      </c>
      <c r="N53" s="9">
        <v>8</v>
      </c>
      <c r="O53" s="9">
        <v>0.43</v>
      </c>
    </row>
    <row r="54" spans="1:15" x14ac:dyDescent="0.25">
      <c r="A54" s="123"/>
      <c r="B54" s="55" t="s">
        <v>121</v>
      </c>
      <c r="C54" s="62">
        <v>42.1</v>
      </c>
      <c r="D54" s="7">
        <v>42.1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25">
      <c r="A55" s="123"/>
      <c r="B55" s="55" t="s">
        <v>80</v>
      </c>
      <c r="C55" s="62" t="s">
        <v>221</v>
      </c>
      <c r="D55" s="7">
        <v>40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25">
      <c r="A56" s="123"/>
      <c r="B56" s="55" t="s">
        <v>81</v>
      </c>
      <c r="C56" s="62">
        <v>5</v>
      </c>
      <c r="D56" s="7">
        <v>4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25">
      <c r="A57" s="123"/>
      <c r="B57" s="55" t="s">
        <v>97</v>
      </c>
      <c r="C57" s="62">
        <v>4</v>
      </c>
      <c r="D57" s="7">
        <v>4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122"/>
      <c r="B58" s="55" t="s">
        <v>148</v>
      </c>
      <c r="C58" s="62">
        <v>0.1</v>
      </c>
      <c r="D58" s="7">
        <v>0.1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130" t="s">
        <v>244</v>
      </c>
      <c r="B59" s="54" t="s">
        <v>69</v>
      </c>
      <c r="C59" s="113">
        <v>150</v>
      </c>
      <c r="D59" s="114"/>
      <c r="E59" s="9">
        <v>3.06</v>
      </c>
      <c r="F59" s="9">
        <v>4.8</v>
      </c>
      <c r="G59" s="9">
        <v>20.45</v>
      </c>
      <c r="H59" s="9">
        <v>137.25</v>
      </c>
      <c r="I59" s="9">
        <v>0.14000000000000001</v>
      </c>
      <c r="J59" s="9">
        <v>18.170000000000002</v>
      </c>
      <c r="K59" s="9">
        <v>25.5</v>
      </c>
      <c r="L59" s="9">
        <v>36.979999999999997</v>
      </c>
      <c r="M59" s="9">
        <v>27.75</v>
      </c>
      <c r="N59" s="9">
        <v>86.6</v>
      </c>
      <c r="O59" s="9">
        <v>0.01</v>
      </c>
    </row>
    <row r="60" spans="1:15" x14ac:dyDescent="0.25">
      <c r="A60" s="131"/>
      <c r="B60" s="55" t="s">
        <v>79</v>
      </c>
      <c r="C60" s="62" t="s">
        <v>211</v>
      </c>
      <c r="D60" s="7">
        <v>128.30000000000001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x14ac:dyDescent="0.25">
      <c r="A61" s="131"/>
      <c r="B61" s="55" t="s">
        <v>85</v>
      </c>
      <c r="C61" s="62">
        <v>23.7</v>
      </c>
      <c r="D61" s="7">
        <v>22.5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x14ac:dyDescent="0.25">
      <c r="A62" s="131"/>
      <c r="B62" s="55" t="s">
        <v>148</v>
      </c>
      <c r="C62" s="62">
        <v>0.15</v>
      </c>
      <c r="D62" s="7">
        <v>0.15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x14ac:dyDescent="0.25">
      <c r="A63" s="132"/>
      <c r="B63" s="55" t="s">
        <v>74</v>
      </c>
      <c r="C63" s="62">
        <v>5.3</v>
      </c>
      <c r="D63" s="7">
        <v>5.3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5" x14ac:dyDescent="0.25">
      <c r="A64" s="121"/>
      <c r="B64" s="54" t="s">
        <v>155</v>
      </c>
      <c r="C64" s="113">
        <v>200</v>
      </c>
      <c r="D64" s="114"/>
      <c r="E64" s="9">
        <v>0.74</v>
      </c>
      <c r="F64" s="9">
        <v>0</v>
      </c>
      <c r="G64" s="9">
        <v>21.56</v>
      </c>
      <c r="H64" s="9">
        <v>88.48</v>
      </c>
      <c r="I64" s="9">
        <v>3.2000000000000001E-2</v>
      </c>
      <c r="J64" s="9">
        <v>0.12</v>
      </c>
      <c r="K64" s="9">
        <v>0</v>
      </c>
      <c r="L64" s="9">
        <v>8.8699999999999992</v>
      </c>
      <c r="M64" s="9">
        <v>10.89</v>
      </c>
      <c r="N64" s="9">
        <v>23.4</v>
      </c>
      <c r="O64" s="9">
        <v>0.216</v>
      </c>
    </row>
    <row r="65" spans="1:15" x14ac:dyDescent="0.25">
      <c r="A65" s="122"/>
      <c r="B65" s="55" t="s">
        <v>133</v>
      </c>
      <c r="C65" s="62">
        <v>200</v>
      </c>
      <c r="D65" s="7">
        <v>200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1:15" x14ac:dyDescent="0.25">
      <c r="A66" s="31"/>
      <c r="B66" s="54" t="s">
        <v>19</v>
      </c>
      <c r="C66" s="113">
        <v>50</v>
      </c>
      <c r="D66" s="114"/>
      <c r="E66" s="19">
        <v>3.8</v>
      </c>
      <c r="F66" s="24">
        <v>0.45</v>
      </c>
      <c r="G66" s="24">
        <v>24.9</v>
      </c>
      <c r="H66" s="24">
        <v>113.22</v>
      </c>
      <c r="I66" s="24">
        <v>0.08</v>
      </c>
      <c r="J66" s="24">
        <v>0</v>
      </c>
      <c r="K66" s="24">
        <v>0</v>
      </c>
      <c r="L66" s="24">
        <v>13.02</v>
      </c>
      <c r="M66" s="24">
        <v>41.5</v>
      </c>
      <c r="N66" s="24">
        <v>17.53</v>
      </c>
      <c r="O66" s="24">
        <v>0.8</v>
      </c>
    </row>
    <row r="67" spans="1:15" x14ac:dyDescent="0.25">
      <c r="A67" s="31"/>
      <c r="B67" s="54" t="s">
        <v>25</v>
      </c>
      <c r="C67" s="113">
        <v>50</v>
      </c>
      <c r="D67" s="114"/>
      <c r="E67" s="24">
        <v>2.75</v>
      </c>
      <c r="F67" s="24">
        <v>0.5</v>
      </c>
      <c r="G67" s="24">
        <v>17</v>
      </c>
      <c r="H67" s="24">
        <v>85</v>
      </c>
      <c r="I67" s="24">
        <v>0.09</v>
      </c>
      <c r="J67" s="24">
        <v>0</v>
      </c>
      <c r="K67" s="24">
        <v>0</v>
      </c>
      <c r="L67" s="24">
        <v>10.5</v>
      </c>
      <c r="M67" s="24">
        <v>87</v>
      </c>
      <c r="N67" s="24">
        <v>28.5</v>
      </c>
      <c r="O67" s="24">
        <v>1.8</v>
      </c>
    </row>
    <row r="68" spans="1:15" x14ac:dyDescent="0.25">
      <c r="A68" s="31"/>
      <c r="B68" s="54" t="s">
        <v>27</v>
      </c>
      <c r="C68" s="115"/>
      <c r="D68" s="116"/>
      <c r="E68" s="6">
        <f t="shared" ref="E68:O68" si="1">SUM(E40:E67)</f>
        <v>21.45</v>
      </c>
      <c r="F68" s="6">
        <f t="shared" si="1"/>
        <v>14.469999999999999</v>
      </c>
      <c r="G68" s="6">
        <f t="shared" si="1"/>
        <v>101.75</v>
      </c>
      <c r="H68" s="6">
        <f t="shared" si="1"/>
        <v>618.27</v>
      </c>
      <c r="I68" s="6">
        <f t="shared" si="1"/>
        <v>0.59199999999999997</v>
      </c>
      <c r="J68" s="6">
        <f t="shared" si="1"/>
        <v>33.770000000000003</v>
      </c>
      <c r="K68" s="6">
        <f t="shared" si="1"/>
        <v>28.5</v>
      </c>
      <c r="L68" s="6">
        <f t="shared" si="1"/>
        <v>121.33999999999999</v>
      </c>
      <c r="M68" s="6">
        <f t="shared" si="1"/>
        <v>325.05</v>
      </c>
      <c r="N68" s="6">
        <f t="shared" si="1"/>
        <v>202.03</v>
      </c>
      <c r="O68" s="6">
        <f t="shared" si="1"/>
        <v>5.3159999999999998</v>
      </c>
    </row>
    <row r="69" spans="1:15" x14ac:dyDescent="0.25">
      <c r="A69" s="31"/>
      <c r="B69" s="5" t="s">
        <v>205</v>
      </c>
      <c r="C69" s="117"/>
      <c r="D69" s="118"/>
      <c r="E69" s="40">
        <f>SUM(E38+E68)</f>
        <v>30.454999999999998</v>
      </c>
      <c r="F69" s="40">
        <f t="shared" ref="F69:O69" si="2">SUM(F38+F68)</f>
        <v>21.09</v>
      </c>
      <c r="G69" s="40">
        <f t="shared" si="2"/>
        <v>178.06099999999998</v>
      </c>
      <c r="H69" s="40">
        <f t="shared" si="2"/>
        <v>1006.037</v>
      </c>
      <c r="I69" s="40">
        <f t="shared" si="2"/>
        <v>0.75600000000000001</v>
      </c>
      <c r="J69" s="40">
        <f t="shared" si="2"/>
        <v>34.559000000000005</v>
      </c>
      <c r="K69" s="40">
        <f t="shared" si="2"/>
        <v>28.568000000000001</v>
      </c>
      <c r="L69" s="40">
        <f t="shared" si="2"/>
        <v>175.84299999999999</v>
      </c>
      <c r="M69" s="40">
        <f t="shared" si="2"/>
        <v>439.29</v>
      </c>
      <c r="N69" s="40">
        <f t="shared" si="2"/>
        <v>239.96</v>
      </c>
      <c r="O69" s="40">
        <f t="shared" si="2"/>
        <v>6.7610000000000001</v>
      </c>
    </row>
    <row r="70" spans="1:15" x14ac:dyDescent="0.25">
      <c r="A70" s="113" t="s">
        <v>135</v>
      </c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4"/>
    </row>
    <row r="71" spans="1:15" x14ac:dyDescent="0.25">
      <c r="A71" s="31"/>
      <c r="B71" s="54" t="s">
        <v>141</v>
      </c>
      <c r="C71" s="113">
        <v>200</v>
      </c>
      <c r="D71" s="114"/>
      <c r="E71" s="18">
        <v>0.8</v>
      </c>
      <c r="F71" s="18">
        <v>0.3</v>
      </c>
      <c r="G71" s="18">
        <v>2.86</v>
      </c>
      <c r="H71" s="18">
        <v>18</v>
      </c>
      <c r="I71" s="18">
        <v>0.01</v>
      </c>
      <c r="J71" s="18">
        <v>0.03</v>
      </c>
      <c r="K71" s="18">
        <v>0.1</v>
      </c>
      <c r="L71" s="18">
        <v>2</v>
      </c>
      <c r="M71" s="18">
        <v>22.4</v>
      </c>
      <c r="N71" s="18">
        <v>17.2</v>
      </c>
      <c r="O71" s="18">
        <v>0.02</v>
      </c>
    </row>
    <row r="72" spans="1:15" x14ac:dyDescent="0.25">
      <c r="A72" s="31"/>
      <c r="B72" s="54" t="s">
        <v>140</v>
      </c>
      <c r="C72" s="113">
        <v>25</v>
      </c>
      <c r="D72" s="114"/>
      <c r="E72" s="18">
        <v>0.98</v>
      </c>
      <c r="F72" s="18">
        <v>7.65</v>
      </c>
      <c r="G72" s="18">
        <v>15.63</v>
      </c>
      <c r="H72" s="18">
        <v>135.25</v>
      </c>
      <c r="I72" s="18"/>
      <c r="J72" s="18"/>
      <c r="K72" s="18"/>
      <c r="L72" s="18"/>
      <c r="M72" s="18"/>
      <c r="N72" s="18"/>
      <c r="O72" s="18"/>
    </row>
    <row r="73" spans="1:15" x14ac:dyDescent="0.25">
      <c r="A73" s="31"/>
      <c r="B73" s="54" t="s">
        <v>147</v>
      </c>
      <c r="C73" s="115"/>
      <c r="D73" s="116"/>
      <c r="E73" s="18">
        <f>SUM(E71:E72)</f>
        <v>1.78</v>
      </c>
      <c r="F73" s="18">
        <f t="shared" ref="F73:O73" si="3">SUM(F71:F72)</f>
        <v>7.95</v>
      </c>
      <c r="G73" s="18">
        <f t="shared" si="3"/>
        <v>18.490000000000002</v>
      </c>
      <c r="H73" s="18">
        <f t="shared" si="3"/>
        <v>153.25</v>
      </c>
      <c r="I73" s="18">
        <f t="shared" si="3"/>
        <v>0.01</v>
      </c>
      <c r="J73" s="18">
        <f t="shared" si="3"/>
        <v>0.03</v>
      </c>
      <c r="K73" s="18">
        <f t="shared" si="3"/>
        <v>0.1</v>
      </c>
      <c r="L73" s="18">
        <f t="shared" si="3"/>
        <v>2</v>
      </c>
      <c r="M73" s="18">
        <f t="shared" si="3"/>
        <v>22.4</v>
      </c>
      <c r="N73" s="18">
        <f t="shared" si="3"/>
        <v>17.2</v>
      </c>
      <c r="O73" s="18">
        <f t="shared" si="3"/>
        <v>0.02</v>
      </c>
    </row>
    <row r="74" spans="1:15" x14ac:dyDescent="0.25">
      <c r="A74" s="31"/>
      <c r="B74" s="54" t="s">
        <v>28</v>
      </c>
      <c r="C74" s="117"/>
      <c r="D74" s="118"/>
      <c r="E74" s="6">
        <f t="shared" ref="E74:O74" si="4">SUM(E38,E68,E73)</f>
        <v>32.234999999999999</v>
      </c>
      <c r="F74" s="18">
        <f t="shared" si="4"/>
        <v>29.04</v>
      </c>
      <c r="G74" s="18">
        <f t="shared" si="4"/>
        <v>196.55099999999999</v>
      </c>
      <c r="H74" s="18">
        <f>SUM(H38,H68,H73)</f>
        <v>1159.287</v>
      </c>
      <c r="I74" s="18">
        <f t="shared" si="4"/>
        <v>0.76600000000000001</v>
      </c>
      <c r="J74" s="18">
        <f t="shared" si="4"/>
        <v>34.589000000000006</v>
      </c>
      <c r="K74" s="18">
        <f t="shared" si="4"/>
        <v>28.668000000000003</v>
      </c>
      <c r="L74" s="18">
        <f t="shared" si="4"/>
        <v>177.84299999999999</v>
      </c>
      <c r="M74" s="18">
        <f t="shared" si="4"/>
        <v>461.69</v>
      </c>
      <c r="N74" s="18">
        <f t="shared" si="4"/>
        <v>257.16000000000003</v>
      </c>
      <c r="O74" s="18">
        <f t="shared" si="4"/>
        <v>6.7809999999999997</v>
      </c>
    </row>
  </sheetData>
  <mergeCells count="55">
    <mergeCell ref="A34:A37"/>
    <mergeCell ref="C68:D69"/>
    <mergeCell ref="A40:A44"/>
    <mergeCell ref="A45:A52"/>
    <mergeCell ref="A53:A58"/>
    <mergeCell ref="A59:A63"/>
    <mergeCell ref="A64:A65"/>
    <mergeCell ref="C67:D67"/>
    <mergeCell ref="C71:D71"/>
    <mergeCell ref="C72:D72"/>
    <mergeCell ref="A70:O70"/>
    <mergeCell ref="C40:D40"/>
    <mergeCell ref="C45:D45"/>
    <mergeCell ref="C53:D53"/>
    <mergeCell ref="C59:D59"/>
    <mergeCell ref="C64:D64"/>
    <mergeCell ref="C66:D66"/>
    <mergeCell ref="C73:D74"/>
    <mergeCell ref="A21:A22"/>
    <mergeCell ref="A23:O23"/>
    <mergeCell ref="A24:A28"/>
    <mergeCell ref="A29:A32"/>
    <mergeCell ref="A39:O39"/>
    <mergeCell ref="C21:D21"/>
    <mergeCell ref="C24:D24"/>
    <mergeCell ref="C29:D29"/>
    <mergeCell ref="C33:D33"/>
    <mergeCell ref="C34:D34"/>
    <mergeCell ref="B21:B22"/>
    <mergeCell ref="E21:G21"/>
    <mergeCell ref="H21:H22"/>
    <mergeCell ref="I21:K21"/>
    <mergeCell ref="L21:O21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P8:P9"/>
    <mergeCell ref="J9:N9"/>
    <mergeCell ref="P10:P11"/>
    <mergeCell ref="D11:E11"/>
    <mergeCell ref="K11:M11"/>
    <mergeCell ref="D12:E12"/>
    <mergeCell ref="A13:E13"/>
    <mergeCell ref="L7:O7"/>
    <mergeCell ref="A8:A10"/>
    <mergeCell ref="B8:B10"/>
  </mergeCells>
  <hyperlinks>
    <hyperlink ref="L7" r:id="rId1" display="http://www.referent.ru/1/121733?l0"/>
  </hyperlinks>
  <pageMargins left="0.7" right="0.7" top="0.75" bottom="0.75" header="0.3" footer="0.3"/>
  <pageSetup paperSize="9" scale="77" fitToHeight="2" orientation="landscape" verticalDpi="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abSelected="1" topLeftCell="A31" workbookViewId="0">
      <selection activeCell="B48" sqref="B48"/>
    </sheetView>
  </sheetViews>
  <sheetFormatPr defaultRowHeight="15" x14ac:dyDescent="0.25"/>
  <cols>
    <col min="1" max="1" width="15.85546875" customWidth="1"/>
    <col min="2" max="2" width="25.140625" customWidth="1"/>
    <col min="3" max="3" width="12.2851562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6.140625" customWidth="1"/>
    <col min="14" max="14" width="7.140625" customWidth="1"/>
    <col min="15" max="15" width="9.5703125" customWidth="1"/>
    <col min="17" max="17" width="27" customWidth="1"/>
  </cols>
  <sheetData>
    <row r="1" spans="1:16" x14ac:dyDescent="0.25">
      <c r="A1" t="s">
        <v>287</v>
      </c>
    </row>
    <row r="2" spans="1:16" ht="23.25" thickBot="1" x14ac:dyDescent="0.3">
      <c r="A2" s="109" t="s">
        <v>288</v>
      </c>
      <c r="B2" s="109"/>
      <c r="C2" s="109"/>
      <c r="D2" s="68"/>
      <c r="E2" s="69"/>
      <c r="F2" s="68" t="s">
        <v>289</v>
      </c>
      <c r="G2" s="68"/>
      <c r="H2" s="70"/>
      <c r="I2" s="110" t="s">
        <v>290</v>
      </c>
      <c r="J2" s="110"/>
      <c r="K2" s="110"/>
      <c r="L2" s="110"/>
      <c r="M2" s="110"/>
      <c r="N2" s="110"/>
      <c r="O2" s="110"/>
      <c r="P2" s="110"/>
    </row>
    <row r="3" spans="1:16" x14ac:dyDescent="0.25">
      <c r="A3" s="69"/>
      <c r="B3" s="69"/>
      <c r="C3" s="69"/>
      <c r="D3" s="69" t="s">
        <v>291</v>
      </c>
      <c r="E3" s="69"/>
      <c r="F3" s="111" t="s">
        <v>292</v>
      </c>
      <c r="G3" s="111"/>
      <c r="H3" s="69"/>
      <c r="I3" s="110"/>
      <c r="J3" s="110"/>
      <c r="K3" s="110"/>
      <c r="L3" s="110"/>
      <c r="M3" s="110"/>
      <c r="N3" s="110"/>
      <c r="O3" s="110"/>
      <c r="P3" s="110"/>
    </row>
    <row r="4" spans="1:16" x14ac:dyDescent="0.25">
      <c r="A4" s="109" t="s">
        <v>293</v>
      </c>
      <c r="B4" s="109"/>
      <c r="C4" s="109"/>
      <c r="D4" s="109"/>
      <c r="E4" s="109"/>
      <c r="F4" s="69"/>
      <c r="G4" s="69"/>
      <c r="H4" s="69"/>
      <c r="I4" s="69"/>
      <c r="J4" s="112"/>
      <c r="K4" s="112"/>
      <c r="L4" s="112"/>
      <c r="M4" s="112"/>
      <c r="N4" s="112"/>
      <c r="O4" s="112"/>
      <c r="P4" s="69"/>
    </row>
    <row r="5" spans="1:16" ht="15.75" thickBot="1" x14ac:dyDescent="0.3">
      <c r="A5" s="68"/>
      <c r="B5" s="68"/>
      <c r="C5" s="68"/>
      <c r="D5" s="71"/>
      <c r="E5" s="68"/>
      <c r="F5" s="68"/>
      <c r="G5" s="68"/>
      <c r="H5" s="68"/>
      <c r="I5" s="69"/>
      <c r="J5" s="97"/>
      <c r="K5" s="97"/>
      <c r="L5" s="72"/>
      <c r="M5" s="72"/>
      <c r="N5" s="72"/>
      <c r="O5" s="72"/>
      <c r="P5" s="68"/>
    </row>
    <row r="6" spans="1:16" ht="15.75" thickBot="1" x14ac:dyDescent="0.3">
      <c r="A6" s="103" t="s">
        <v>294</v>
      </c>
      <c r="B6" s="104"/>
      <c r="C6" s="94" t="s">
        <v>295</v>
      </c>
      <c r="D6" s="103" t="s">
        <v>296</v>
      </c>
      <c r="E6" s="104"/>
      <c r="F6" s="94" t="s">
        <v>297</v>
      </c>
      <c r="G6" s="94" t="s">
        <v>298</v>
      </c>
      <c r="H6" s="94" t="s">
        <v>299</v>
      </c>
      <c r="I6" s="69"/>
      <c r="J6" s="69"/>
      <c r="K6" s="69"/>
      <c r="L6" s="73"/>
      <c r="M6" s="73"/>
      <c r="N6" s="73"/>
      <c r="O6" s="74"/>
      <c r="P6" s="75" t="s">
        <v>300</v>
      </c>
    </row>
    <row r="7" spans="1:16" ht="15.75" thickBot="1" x14ac:dyDescent="0.3">
      <c r="A7" s="105"/>
      <c r="B7" s="106"/>
      <c r="C7" s="95"/>
      <c r="D7" s="107"/>
      <c r="E7" s="108"/>
      <c r="F7" s="95"/>
      <c r="G7" s="95"/>
      <c r="H7" s="95"/>
      <c r="I7" s="69"/>
      <c r="J7" s="69"/>
      <c r="K7" s="69"/>
      <c r="L7" s="92" t="s">
        <v>301</v>
      </c>
      <c r="M7" s="92"/>
      <c r="N7" s="92"/>
      <c r="O7" s="93"/>
      <c r="P7" s="76">
        <v>504202</v>
      </c>
    </row>
    <row r="8" spans="1:16" x14ac:dyDescent="0.25">
      <c r="A8" s="94" t="s">
        <v>302</v>
      </c>
      <c r="B8" s="94" t="s">
        <v>303</v>
      </c>
      <c r="C8" s="95"/>
      <c r="D8" s="107"/>
      <c r="E8" s="108"/>
      <c r="F8" s="95"/>
      <c r="G8" s="95"/>
      <c r="H8" s="95"/>
      <c r="I8" s="69"/>
      <c r="J8" s="69"/>
      <c r="K8" s="69"/>
      <c r="L8" s="69"/>
      <c r="M8" s="69"/>
      <c r="N8" s="69"/>
      <c r="O8" s="77"/>
      <c r="P8" s="94"/>
    </row>
    <row r="9" spans="1:16" ht="15.75" thickBot="1" x14ac:dyDescent="0.3">
      <c r="A9" s="95"/>
      <c r="B9" s="95"/>
      <c r="C9" s="95"/>
      <c r="D9" s="107"/>
      <c r="E9" s="108"/>
      <c r="F9" s="95"/>
      <c r="G9" s="95"/>
      <c r="H9" s="95"/>
      <c r="I9" s="69"/>
      <c r="J9" s="97" t="s">
        <v>304</v>
      </c>
      <c r="K9" s="97"/>
      <c r="L9" s="97"/>
      <c r="M9" s="97"/>
      <c r="N9" s="97"/>
      <c r="O9" s="78" t="s">
        <v>305</v>
      </c>
      <c r="P9" s="96"/>
    </row>
    <row r="10" spans="1:16" ht="15.75" thickBot="1" x14ac:dyDescent="0.3">
      <c r="A10" s="96"/>
      <c r="B10" s="96"/>
      <c r="C10" s="96"/>
      <c r="D10" s="105"/>
      <c r="E10" s="106"/>
      <c r="F10" s="96"/>
      <c r="G10" s="96"/>
      <c r="H10" s="96"/>
      <c r="I10" s="69"/>
      <c r="J10" s="70"/>
      <c r="K10" s="70"/>
      <c r="L10" s="70"/>
      <c r="M10" s="70"/>
      <c r="N10" s="70"/>
      <c r="O10" s="79"/>
      <c r="P10" s="98"/>
    </row>
    <row r="11" spans="1:16" ht="23.25" thickBot="1" x14ac:dyDescent="0.3">
      <c r="A11" s="76">
        <v>1</v>
      </c>
      <c r="B11" s="75">
        <v>2</v>
      </c>
      <c r="C11" s="75">
        <v>3</v>
      </c>
      <c r="D11" s="100">
        <v>4</v>
      </c>
      <c r="E11" s="101"/>
      <c r="F11" s="75">
        <v>5</v>
      </c>
      <c r="G11" s="75">
        <v>6</v>
      </c>
      <c r="H11" s="75">
        <v>7</v>
      </c>
      <c r="I11" s="69"/>
      <c r="J11" s="70" t="s">
        <v>306</v>
      </c>
      <c r="K11" s="102" t="s">
        <v>307</v>
      </c>
      <c r="L11" s="102"/>
      <c r="M11" s="102"/>
      <c r="N11" s="80"/>
      <c r="O11" s="81" t="s">
        <v>308</v>
      </c>
      <c r="P11" s="99"/>
    </row>
    <row r="12" spans="1:16" ht="16.5" thickBot="1" x14ac:dyDescent="0.3">
      <c r="A12" s="82"/>
      <c r="B12" s="83"/>
      <c r="C12" s="84" t="s">
        <v>309</v>
      </c>
      <c r="D12" s="88"/>
      <c r="E12" s="89"/>
      <c r="F12" s="85"/>
      <c r="G12" s="85"/>
      <c r="H12" s="83"/>
      <c r="I12" s="70"/>
      <c r="J12" s="70"/>
      <c r="K12" s="70"/>
      <c r="L12" s="86"/>
      <c r="M12" s="86"/>
      <c r="N12" s="72"/>
      <c r="O12" s="78"/>
      <c r="P12" s="83"/>
    </row>
    <row r="13" spans="1:16" ht="15.75" thickBot="1" x14ac:dyDescent="0.3">
      <c r="A13" s="90" t="s">
        <v>310</v>
      </c>
      <c r="B13" s="90"/>
      <c r="C13" s="90"/>
      <c r="D13" s="90"/>
      <c r="E13" s="91"/>
      <c r="F13" s="83"/>
      <c r="G13" s="83"/>
      <c r="H13" s="83"/>
      <c r="I13" s="70"/>
      <c r="J13" s="70"/>
      <c r="K13" s="69"/>
      <c r="L13" s="69"/>
      <c r="M13" s="87"/>
      <c r="N13" s="87"/>
      <c r="O13" s="69"/>
      <c r="P13" s="69"/>
    </row>
    <row r="17" spans="1:18" x14ac:dyDescent="0.25">
      <c r="A17" s="4" t="s">
        <v>283</v>
      </c>
      <c r="B17" s="4"/>
    </row>
    <row r="18" spans="1:18" x14ac:dyDescent="0.25">
      <c r="A18" s="4" t="s">
        <v>276</v>
      </c>
      <c r="B18" s="4"/>
    </row>
    <row r="19" spans="1:18" x14ac:dyDescent="0.25">
      <c r="A19" s="4" t="s">
        <v>269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1"/>
      <c r="B20" s="114" t="s">
        <v>0</v>
      </c>
      <c r="C20" s="113" t="s">
        <v>202</v>
      </c>
      <c r="D20" s="114"/>
      <c r="E20" s="127" t="s">
        <v>1</v>
      </c>
      <c r="F20" s="127"/>
      <c r="G20" s="127"/>
      <c r="H20" s="128" t="s">
        <v>14</v>
      </c>
      <c r="I20" s="127" t="s">
        <v>2</v>
      </c>
      <c r="J20" s="127"/>
      <c r="K20" s="127"/>
      <c r="L20" s="127" t="s">
        <v>3</v>
      </c>
      <c r="M20" s="127"/>
      <c r="N20" s="127"/>
      <c r="O20" s="127"/>
    </row>
    <row r="21" spans="1:18" x14ac:dyDescent="0.25">
      <c r="A21" s="122"/>
      <c r="B21" s="114"/>
      <c r="C21" s="38" t="s">
        <v>203</v>
      </c>
      <c r="D21" s="56" t="s">
        <v>204</v>
      </c>
      <c r="E21" s="6" t="s">
        <v>4</v>
      </c>
      <c r="F21" s="6" t="s">
        <v>5</v>
      </c>
      <c r="G21" s="6" t="s">
        <v>6</v>
      </c>
      <c r="H21" s="129"/>
      <c r="I21" s="6" t="s">
        <v>7</v>
      </c>
      <c r="J21" s="6" t="s">
        <v>8</v>
      </c>
      <c r="K21" s="6" t="s">
        <v>9</v>
      </c>
      <c r="L21" s="6" t="s">
        <v>10</v>
      </c>
      <c r="M21" s="6" t="s">
        <v>11</v>
      </c>
      <c r="N21" s="6" t="s">
        <v>12</v>
      </c>
      <c r="O21" s="6" t="s">
        <v>13</v>
      </c>
    </row>
    <row r="22" spans="1:18" x14ac:dyDescent="0.25">
      <c r="A22" s="113" t="s">
        <v>15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Q22" s="27"/>
      <c r="R22" s="27"/>
    </row>
    <row r="23" spans="1:18" ht="18.75" x14ac:dyDescent="0.3">
      <c r="A23" s="121" t="s">
        <v>245</v>
      </c>
      <c r="B23" s="54" t="s">
        <v>44</v>
      </c>
      <c r="C23" s="113" t="s">
        <v>47</v>
      </c>
      <c r="D23" s="114"/>
      <c r="E23" s="9">
        <v>14.27</v>
      </c>
      <c r="F23" s="9">
        <v>22.16</v>
      </c>
      <c r="G23" s="9">
        <v>2.65</v>
      </c>
      <c r="H23" s="9">
        <v>267.93</v>
      </c>
      <c r="I23" s="9">
        <v>0.1</v>
      </c>
      <c r="J23" s="9">
        <v>0.25</v>
      </c>
      <c r="K23" s="9">
        <v>345</v>
      </c>
      <c r="L23" s="9">
        <v>114.2</v>
      </c>
      <c r="M23" s="9">
        <v>260.5</v>
      </c>
      <c r="N23" s="9">
        <v>19.5</v>
      </c>
      <c r="O23" s="9">
        <v>2.94</v>
      </c>
      <c r="Q23" s="32"/>
      <c r="R23" s="52"/>
    </row>
    <row r="24" spans="1:18" ht="18.75" x14ac:dyDescent="0.3">
      <c r="A24" s="123"/>
      <c r="B24" s="55" t="s">
        <v>104</v>
      </c>
      <c r="C24" s="62">
        <v>60</v>
      </c>
      <c r="D24" s="7">
        <v>60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52"/>
    </row>
    <row r="25" spans="1:18" ht="18.75" x14ac:dyDescent="0.3">
      <c r="A25" s="123"/>
      <c r="B25" s="55" t="s">
        <v>85</v>
      </c>
      <c r="C25" s="62">
        <v>22</v>
      </c>
      <c r="D25" s="7">
        <v>22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52"/>
    </row>
    <row r="26" spans="1:18" ht="18.75" x14ac:dyDescent="0.3">
      <c r="A26" s="123"/>
      <c r="B26" s="55" t="s">
        <v>74</v>
      </c>
      <c r="C26" s="62">
        <v>6</v>
      </c>
      <c r="D26" s="7">
        <v>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2"/>
      <c r="R26" s="47"/>
    </row>
    <row r="27" spans="1:18" ht="18.75" x14ac:dyDescent="0.3">
      <c r="A27" s="122"/>
      <c r="B27" s="55" t="s">
        <v>148</v>
      </c>
      <c r="C27" s="62">
        <v>0.1</v>
      </c>
      <c r="D27" s="7">
        <v>0.1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2"/>
      <c r="R27" s="52"/>
    </row>
    <row r="28" spans="1:18" ht="18.75" x14ac:dyDescent="0.3">
      <c r="A28" s="121" t="s">
        <v>225</v>
      </c>
      <c r="B28" s="54" t="s">
        <v>45</v>
      </c>
      <c r="C28" s="113">
        <v>15</v>
      </c>
      <c r="D28" s="114"/>
      <c r="E28" s="9">
        <v>3.48</v>
      </c>
      <c r="F28" s="9">
        <v>4.43</v>
      </c>
      <c r="G28" s="9">
        <v>0</v>
      </c>
      <c r="H28" s="9">
        <v>54.6</v>
      </c>
      <c r="I28" s="9">
        <v>0.01</v>
      </c>
      <c r="J28" s="9">
        <v>0.11</v>
      </c>
      <c r="K28" s="9">
        <v>39</v>
      </c>
      <c r="L28" s="9">
        <v>132</v>
      </c>
      <c r="M28" s="9">
        <v>75</v>
      </c>
      <c r="N28" s="9">
        <v>5.25</v>
      </c>
      <c r="O28" s="9">
        <v>0.15</v>
      </c>
      <c r="Q28" s="32"/>
      <c r="R28" s="52"/>
    </row>
    <row r="29" spans="1:18" ht="18.75" x14ac:dyDescent="0.3">
      <c r="A29" s="122"/>
      <c r="B29" s="55" t="s">
        <v>105</v>
      </c>
      <c r="C29" s="62">
        <v>15.9</v>
      </c>
      <c r="D29" s="7">
        <v>15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2"/>
      <c r="R29" s="52"/>
    </row>
    <row r="30" spans="1:18" ht="18.75" x14ac:dyDescent="0.3">
      <c r="A30" s="121" t="s">
        <v>246</v>
      </c>
      <c r="B30" s="59" t="s">
        <v>46</v>
      </c>
      <c r="C30" s="113">
        <v>200</v>
      </c>
      <c r="D30" s="114"/>
      <c r="E30" s="9">
        <v>1.7669999999999999</v>
      </c>
      <c r="F30" s="9">
        <v>1.363</v>
      </c>
      <c r="G30" s="9">
        <v>23.78</v>
      </c>
      <c r="H30" s="9">
        <v>105.26</v>
      </c>
      <c r="I30" s="9">
        <v>1.2E-2</v>
      </c>
      <c r="J30" s="9">
        <v>0.14199999999999999</v>
      </c>
      <c r="K30" s="9">
        <v>1.2E-2</v>
      </c>
      <c r="L30" s="9">
        <v>66.897000000000006</v>
      </c>
      <c r="M30" s="9">
        <v>55.055</v>
      </c>
      <c r="N30" s="9">
        <v>4.55</v>
      </c>
      <c r="O30" s="9">
        <v>5.8999999999999997E-2</v>
      </c>
      <c r="Q30" s="32"/>
      <c r="R30" s="52"/>
    </row>
    <row r="31" spans="1:18" ht="18.75" x14ac:dyDescent="0.3">
      <c r="A31" s="123"/>
      <c r="B31" s="55" t="s">
        <v>106</v>
      </c>
      <c r="C31" s="62">
        <v>8</v>
      </c>
      <c r="D31" s="7">
        <v>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2"/>
      <c r="R31" s="52"/>
    </row>
    <row r="32" spans="1:18" ht="18.75" x14ac:dyDescent="0.3">
      <c r="A32" s="123"/>
      <c r="B32" s="55" t="s">
        <v>85</v>
      </c>
      <c r="C32" s="62">
        <v>100</v>
      </c>
      <c r="D32" s="7">
        <v>100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2"/>
      <c r="R32" s="52"/>
    </row>
    <row r="33" spans="1:18" ht="18.75" x14ac:dyDescent="0.3">
      <c r="A33" s="122"/>
      <c r="B33" s="55" t="s">
        <v>89</v>
      </c>
      <c r="C33" s="62">
        <v>20</v>
      </c>
      <c r="D33" s="7">
        <v>20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2"/>
      <c r="R33" s="52"/>
    </row>
    <row r="34" spans="1:18" ht="18.75" x14ac:dyDescent="0.3">
      <c r="A34" s="31"/>
      <c r="B34" s="54" t="s">
        <v>19</v>
      </c>
      <c r="C34" s="113">
        <v>50</v>
      </c>
      <c r="D34" s="114"/>
      <c r="E34" s="19">
        <v>3.8</v>
      </c>
      <c r="F34" s="24">
        <v>0.45</v>
      </c>
      <c r="G34" s="24">
        <v>24.9</v>
      </c>
      <c r="H34" s="24">
        <v>113.22</v>
      </c>
      <c r="I34" s="24">
        <v>0.08</v>
      </c>
      <c r="J34" s="24">
        <v>0</v>
      </c>
      <c r="K34" s="24">
        <v>0</v>
      </c>
      <c r="L34" s="24">
        <v>13.02</v>
      </c>
      <c r="M34" s="24">
        <v>41.5</v>
      </c>
      <c r="N34" s="24">
        <v>17.53</v>
      </c>
      <c r="O34" s="24">
        <v>0.8</v>
      </c>
      <c r="Q34" s="32"/>
      <c r="R34" s="52"/>
    </row>
    <row r="35" spans="1:18" ht="18.75" x14ac:dyDescent="0.3">
      <c r="A35" s="31"/>
      <c r="B35" s="54" t="s">
        <v>157</v>
      </c>
      <c r="C35" s="113">
        <v>50</v>
      </c>
      <c r="D35" s="114"/>
      <c r="E35" s="22">
        <v>1.1000000000000001</v>
      </c>
      <c r="F35" s="22">
        <v>0.2</v>
      </c>
      <c r="G35" s="22">
        <v>3.8</v>
      </c>
      <c r="H35" s="22">
        <v>24</v>
      </c>
      <c r="I35" s="22">
        <v>0.06</v>
      </c>
      <c r="J35" s="22">
        <v>25</v>
      </c>
      <c r="K35" s="22">
        <v>0</v>
      </c>
      <c r="L35" s="22">
        <v>14</v>
      </c>
      <c r="M35" s="22">
        <v>20</v>
      </c>
      <c r="N35" s="22">
        <v>26</v>
      </c>
      <c r="O35" s="22">
        <v>0.5</v>
      </c>
      <c r="Q35" s="32"/>
      <c r="R35" s="52"/>
    </row>
    <row r="36" spans="1:18" ht="18.75" x14ac:dyDescent="0.3">
      <c r="A36" s="31"/>
      <c r="B36" s="54" t="s">
        <v>20</v>
      </c>
      <c r="C36" s="113"/>
      <c r="D36" s="114"/>
      <c r="E36" s="6">
        <f>SUM(E23:E35)</f>
        <v>24.417000000000002</v>
      </c>
      <c r="F36" s="22">
        <f t="shared" ref="F36:O36" si="0">SUM(F23:F35)</f>
        <v>28.602999999999998</v>
      </c>
      <c r="G36" s="22">
        <f t="shared" si="0"/>
        <v>55.129999999999995</v>
      </c>
      <c r="H36" s="22">
        <f t="shared" si="0"/>
        <v>565.01</v>
      </c>
      <c r="I36" s="22">
        <f t="shared" si="0"/>
        <v>0.26200000000000001</v>
      </c>
      <c r="J36" s="22">
        <f t="shared" si="0"/>
        <v>25.501999999999999</v>
      </c>
      <c r="K36" s="22">
        <f t="shared" si="0"/>
        <v>384.012</v>
      </c>
      <c r="L36" s="22">
        <f t="shared" si="0"/>
        <v>340.11699999999996</v>
      </c>
      <c r="M36" s="22">
        <f t="shared" si="0"/>
        <v>452.05500000000001</v>
      </c>
      <c r="N36" s="22">
        <f t="shared" si="0"/>
        <v>72.83</v>
      </c>
      <c r="O36" s="22">
        <f t="shared" si="0"/>
        <v>4.4489999999999998</v>
      </c>
      <c r="Q36" s="32"/>
      <c r="R36" s="52"/>
    </row>
    <row r="37" spans="1:18" ht="18.75" x14ac:dyDescent="0.3">
      <c r="A37" s="113" t="s">
        <v>21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4"/>
      <c r="Q37" s="32"/>
      <c r="R37" s="52"/>
    </row>
    <row r="38" spans="1:18" ht="18.75" x14ac:dyDescent="0.3">
      <c r="A38" s="121" t="s">
        <v>258</v>
      </c>
      <c r="B38" s="54" t="s">
        <v>22</v>
      </c>
      <c r="C38" s="113">
        <v>60</v>
      </c>
      <c r="D38" s="114"/>
      <c r="E38" s="9">
        <v>0.86</v>
      </c>
      <c r="F38" s="9">
        <v>3.65</v>
      </c>
      <c r="G38" s="9">
        <v>5.05</v>
      </c>
      <c r="H38" s="9">
        <v>56.34</v>
      </c>
      <c r="I38" s="9">
        <v>0.01</v>
      </c>
      <c r="J38" s="9">
        <v>5.7</v>
      </c>
      <c r="K38" s="9">
        <v>0</v>
      </c>
      <c r="L38" s="9">
        <v>21.09</v>
      </c>
      <c r="M38" s="9">
        <v>24.58</v>
      </c>
      <c r="N38" s="9">
        <v>12.54</v>
      </c>
      <c r="O38" s="9">
        <v>0.8</v>
      </c>
      <c r="Q38" s="32"/>
      <c r="R38" s="52"/>
    </row>
    <row r="39" spans="1:18" ht="18.75" x14ac:dyDescent="0.3">
      <c r="A39" s="123"/>
      <c r="B39" s="55" t="s">
        <v>77</v>
      </c>
      <c r="C39" s="62" t="s">
        <v>206</v>
      </c>
      <c r="D39" s="7">
        <v>57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Q39" s="32"/>
      <c r="R39" s="52"/>
    </row>
    <row r="40" spans="1:18" ht="18.75" x14ac:dyDescent="0.3">
      <c r="A40" s="122"/>
      <c r="B40" s="55" t="s">
        <v>78</v>
      </c>
      <c r="C40" s="62">
        <v>3.6</v>
      </c>
      <c r="D40" s="7">
        <v>3.6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Q40" s="32"/>
      <c r="R40" s="52"/>
    </row>
    <row r="41" spans="1:18" ht="44.25" x14ac:dyDescent="0.3">
      <c r="A41" s="121" t="s">
        <v>259</v>
      </c>
      <c r="B41" s="58" t="s">
        <v>70</v>
      </c>
      <c r="C41" s="113">
        <v>200</v>
      </c>
      <c r="D41" s="114"/>
      <c r="E41" s="9">
        <v>2.15</v>
      </c>
      <c r="F41" s="9">
        <v>2.27</v>
      </c>
      <c r="G41" s="9">
        <v>13.71</v>
      </c>
      <c r="H41" s="9">
        <v>83.8</v>
      </c>
      <c r="I41" s="9">
        <v>0.09</v>
      </c>
      <c r="J41" s="9">
        <v>6.6</v>
      </c>
      <c r="K41" s="9">
        <v>0</v>
      </c>
      <c r="L41" s="9">
        <v>19.68</v>
      </c>
      <c r="M41" s="9">
        <v>53.32</v>
      </c>
      <c r="N41" s="9">
        <v>21.6</v>
      </c>
      <c r="O41" s="9">
        <v>0.87</v>
      </c>
      <c r="Q41" s="34"/>
      <c r="R41" s="52"/>
    </row>
    <row r="42" spans="1:18" ht="18.75" x14ac:dyDescent="0.3">
      <c r="A42" s="123"/>
      <c r="B42" s="55" t="s">
        <v>79</v>
      </c>
      <c r="C42" s="62" t="s">
        <v>222</v>
      </c>
      <c r="D42" s="7">
        <v>60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Q42" s="34"/>
      <c r="R42" s="52"/>
    </row>
    <row r="43" spans="1:18" ht="18.75" x14ac:dyDescent="0.3">
      <c r="A43" s="123"/>
      <c r="B43" s="55" t="s">
        <v>122</v>
      </c>
      <c r="C43" s="62">
        <v>8</v>
      </c>
      <c r="D43" s="7">
        <v>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Q43" s="34"/>
      <c r="R43" s="53"/>
    </row>
    <row r="44" spans="1:18" ht="18.75" x14ac:dyDescent="0.3">
      <c r="A44" s="123"/>
      <c r="B44" s="55" t="s">
        <v>80</v>
      </c>
      <c r="C44" s="62" t="s">
        <v>210</v>
      </c>
      <c r="D44" s="7">
        <v>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Q44" s="34"/>
      <c r="R44" s="53"/>
    </row>
    <row r="45" spans="1:18" ht="18.75" x14ac:dyDescent="0.3">
      <c r="A45" s="123"/>
      <c r="B45" s="55" t="s">
        <v>81</v>
      </c>
      <c r="C45" s="62">
        <v>9.6</v>
      </c>
      <c r="D45" s="7">
        <v>8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Q45" s="34"/>
      <c r="R45" s="53"/>
    </row>
    <row r="46" spans="1:18" ht="18.75" x14ac:dyDescent="0.3">
      <c r="A46" s="123"/>
      <c r="B46" s="55" t="s">
        <v>97</v>
      </c>
      <c r="C46" s="62">
        <v>2</v>
      </c>
      <c r="D46" s="7">
        <v>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Q46" s="34"/>
      <c r="R46" s="53"/>
    </row>
    <row r="47" spans="1:18" ht="18.75" x14ac:dyDescent="0.3">
      <c r="A47" s="122"/>
      <c r="B47" s="55" t="s">
        <v>148</v>
      </c>
      <c r="C47" s="62">
        <v>0.2</v>
      </c>
      <c r="D47" s="7">
        <v>0.2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Q47" s="34"/>
      <c r="R47" s="53"/>
    </row>
    <row r="48" spans="1:18" x14ac:dyDescent="0.25">
      <c r="A48" s="121" t="s">
        <v>227</v>
      </c>
      <c r="B48" s="54" t="s">
        <v>312</v>
      </c>
      <c r="C48" s="113">
        <v>80</v>
      </c>
      <c r="D48" s="114"/>
      <c r="E48" s="9">
        <v>12.44</v>
      </c>
      <c r="F48" s="9">
        <v>9.24</v>
      </c>
      <c r="G48" s="9">
        <v>12.56</v>
      </c>
      <c r="H48" s="9">
        <v>183</v>
      </c>
      <c r="I48" s="9">
        <v>0.08</v>
      </c>
      <c r="J48" s="9">
        <v>0.12</v>
      </c>
      <c r="K48" s="9">
        <v>23</v>
      </c>
      <c r="L48" s="9">
        <v>35</v>
      </c>
      <c r="M48" s="9">
        <v>133.1</v>
      </c>
      <c r="N48" s="9">
        <v>25.7</v>
      </c>
      <c r="O48" s="9">
        <v>1.2</v>
      </c>
    </row>
    <row r="49" spans="1:15" x14ac:dyDescent="0.25">
      <c r="A49" s="123"/>
      <c r="B49" s="55" t="s">
        <v>311</v>
      </c>
      <c r="C49" s="62">
        <v>65</v>
      </c>
      <c r="D49" s="7">
        <v>59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25">
      <c r="A50" s="123"/>
      <c r="B50" s="55" t="s">
        <v>85</v>
      </c>
      <c r="C50" s="62">
        <v>19</v>
      </c>
      <c r="D50" s="7">
        <v>19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25">
      <c r="A51" s="123"/>
      <c r="B51" s="55" t="s">
        <v>126</v>
      </c>
      <c r="C51" s="62">
        <v>14</v>
      </c>
      <c r="D51" s="7">
        <v>14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25">
      <c r="A52" s="123"/>
      <c r="B52" s="55" t="s">
        <v>81</v>
      </c>
      <c r="C52" s="62">
        <v>7</v>
      </c>
      <c r="D52" s="7">
        <v>7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25">
      <c r="A53" s="123"/>
      <c r="B53" s="55" t="s">
        <v>86</v>
      </c>
      <c r="C53" s="62">
        <v>8</v>
      </c>
      <c r="D53" s="7">
        <v>8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25">
      <c r="A54" s="123"/>
      <c r="B54" s="55" t="s">
        <v>148</v>
      </c>
      <c r="C54" s="62">
        <v>0.5</v>
      </c>
      <c r="D54" s="7">
        <v>0.5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x14ac:dyDescent="0.25">
      <c r="A55" s="122"/>
      <c r="B55" s="55" t="s">
        <v>78</v>
      </c>
      <c r="C55" s="62">
        <v>5</v>
      </c>
      <c r="D55" s="7">
        <v>5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25">
      <c r="A56" s="121" t="s">
        <v>260</v>
      </c>
      <c r="B56" s="54" t="s">
        <v>71</v>
      </c>
      <c r="C56" s="113">
        <v>180</v>
      </c>
      <c r="D56" s="114"/>
      <c r="E56" s="9">
        <v>3.33</v>
      </c>
      <c r="F56" s="9">
        <v>7.77</v>
      </c>
      <c r="G56" s="9">
        <v>41.42</v>
      </c>
      <c r="H56" s="9">
        <v>256.23</v>
      </c>
      <c r="I56" s="9">
        <v>0.28000000000000003</v>
      </c>
      <c r="J56" s="9">
        <v>37.799999999999997</v>
      </c>
      <c r="K56" s="9">
        <v>37.799999999999997</v>
      </c>
      <c r="L56" s="9">
        <v>26.35</v>
      </c>
      <c r="M56" s="9">
        <v>143.51</v>
      </c>
      <c r="N56" s="9">
        <v>52.79</v>
      </c>
      <c r="O56" s="9">
        <v>2.08</v>
      </c>
    </row>
    <row r="57" spans="1:15" x14ac:dyDescent="0.25">
      <c r="A57" s="123"/>
      <c r="B57" s="55" t="s">
        <v>123</v>
      </c>
      <c r="C57" s="62">
        <v>258</v>
      </c>
      <c r="D57" s="7">
        <v>206.3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25">
      <c r="A58" s="123"/>
      <c r="B58" s="55" t="s">
        <v>97</v>
      </c>
      <c r="C58" s="62">
        <v>6.3</v>
      </c>
      <c r="D58" s="7">
        <v>6.3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25">
      <c r="A59" s="123"/>
      <c r="B59" s="55" t="s">
        <v>80</v>
      </c>
      <c r="C59" s="62" t="s">
        <v>223</v>
      </c>
      <c r="D59" s="7">
        <v>3.6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15" x14ac:dyDescent="0.25">
      <c r="A60" s="123"/>
      <c r="B60" s="55" t="s">
        <v>81</v>
      </c>
      <c r="C60" s="62">
        <v>8.6</v>
      </c>
      <c r="D60" s="7">
        <v>7.2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15" x14ac:dyDescent="0.25">
      <c r="A61" s="123"/>
      <c r="B61" s="55" t="s">
        <v>102</v>
      </c>
      <c r="C61" s="62">
        <v>10.8</v>
      </c>
      <c r="D61" s="7">
        <v>10.8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15" x14ac:dyDescent="0.25">
      <c r="A62" s="123"/>
      <c r="B62" s="55" t="s">
        <v>124</v>
      </c>
      <c r="C62" s="62">
        <v>2.2000000000000002</v>
      </c>
      <c r="D62" s="7">
        <v>2.2000000000000002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15" x14ac:dyDescent="0.25">
      <c r="A63" s="123"/>
      <c r="B63" s="55" t="s">
        <v>89</v>
      </c>
      <c r="C63" s="62">
        <v>5.4</v>
      </c>
      <c r="D63" s="7">
        <v>5.4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15" x14ac:dyDescent="0.25">
      <c r="A64" s="122"/>
      <c r="B64" s="55" t="s">
        <v>148</v>
      </c>
      <c r="C64" s="62">
        <v>0.2</v>
      </c>
      <c r="D64" s="7">
        <v>0.2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1:15" ht="29.25" x14ac:dyDescent="0.25">
      <c r="A65" s="121" t="s">
        <v>229</v>
      </c>
      <c r="B65" s="58" t="s">
        <v>152</v>
      </c>
      <c r="C65" s="113">
        <v>200</v>
      </c>
      <c r="D65" s="114"/>
      <c r="E65" s="9">
        <v>0.04</v>
      </c>
      <c r="F65" s="9">
        <v>0</v>
      </c>
      <c r="G65" s="9">
        <v>24.76</v>
      </c>
      <c r="H65" s="9">
        <v>94.2</v>
      </c>
      <c r="I65" s="9">
        <v>0.01</v>
      </c>
      <c r="J65" s="9">
        <v>0.16800000000000001</v>
      </c>
      <c r="K65" s="9">
        <v>0</v>
      </c>
      <c r="L65" s="9">
        <v>6.4</v>
      </c>
      <c r="M65" s="9">
        <v>3.6</v>
      </c>
      <c r="N65" s="9">
        <v>0</v>
      </c>
      <c r="O65" s="9">
        <v>0.18</v>
      </c>
    </row>
    <row r="66" spans="1:15" x14ac:dyDescent="0.25">
      <c r="A66" s="123"/>
      <c r="B66" s="55" t="s">
        <v>87</v>
      </c>
      <c r="C66" s="62">
        <v>20</v>
      </c>
      <c r="D66" s="7">
        <v>20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 x14ac:dyDescent="0.25">
      <c r="A67" s="122"/>
      <c r="B67" s="55" t="s">
        <v>89</v>
      </c>
      <c r="C67" s="62">
        <v>20</v>
      </c>
      <c r="D67" s="7">
        <v>20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 x14ac:dyDescent="0.25">
      <c r="A68" s="31"/>
      <c r="B68" s="54" t="s">
        <v>19</v>
      </c>
      <c r="C68" s="113">
        <v>50</v>
      </c>
      <c r="D68" s="114"/>
      <c r="E68" s="19">
        <v>3.8</v>
      </c>
      <c r="F68" s="24">
        <v>0.45</v>
      </c>
      <c r="G68" s="24">
        <v>24.9</v>
      </c>
      <c r="H68" s="24">
        <v>113.22</v>
      </c>
      <c r="I68" s="24">
        <v>0.08</v>
      </c>
      <c r="J68" s="24">
        <v>0</v>
      </c>
      <c r="K68" s="24">
        <v>0</v>
      </c>
      <c r="L68" s="24">
        <v>13.02</v>
      </c>
      <c r="M68" s="24">
        <v>41.5</v>
      </c>
      <c r="N68" s="24">
        <v>17.53</v>
      </c>
      <c r="O68" s="24">
        <v>0.8</v>
      </c>
    </row>
    <row r="69" spans="1:15" x14ac:dyDescent="0.25">
      <c r="A69" s="31"/>
      <c r="B69" s="54" t="s">
        <v>25</v>
      </c>
      <c r="C69" s="113">
        <v>50</v>
      </c>
      <c r="D69" s="114"/>
      <c r="E69" s="24">
        <v>2.75</v>
      </c>
      <c r="F69" s="24">
        <v>0.5</v>
      </c>
      <c r="G69" s="24">
        <v>17</v>
      </c>
      <c r="H69" s="24">
        <v>85</v>
      </c>
      <c r="I69" s="24">
        <v>0.09</v>
      </c>
      <c r="J69" s="24">
        <v>0</v>
      </c>
      <c r="K69" s="24">
        <v>0</v>
      </c>
      <c r="L69" s="24">
        <v>10.5</v>
      </c>
      <c r="M69" s="24">
        <v>87</v>
      </c>
      <c r="N69" s="24">
        <v>28.5</v>
      </c>
      <c r="O69" s="24">
        <v>1.8</v>
      </c>
    </row>
    <row r="70" spans="1:15" x14ac:dyDescent="0.25">
      <c r="A70" s="60"/>
      <c r="B70" s="61" t="s">
        <v>27</v>
      </c>
      <c r="C70" s="115"/>
      <c r="D70" s="116"/>
      <c r="E70" s="41">
        <f t="shared" ref="E70:O70" si="1">SUM(E38:E69)</f>
        <v>25.37</v>
      </c>
      <c r="F70" s="41">
        <f t="shared" si="1"/>
        <v>23.88</v>
      </c>
      <c r="G70" s="41">
        <f t="shared" si="1"/>
        <v>139.4</v>
      </c>
      <c r="H70" s="41">
        <f t="shared" si="1"/>
        <v>871.79000000000008</v>
      </c>
      <c r="I70" s="41">
        <f t="shared" si="1"/>
        <v>0.64</v>
      </c>
      <c r="J70" s="41">
        <f t="shared" si="1"/>
        <v>50.387999999999998</v>
      </c>
      <c r="K70" s="41">
        <f t="shared" si="1"/>
        <v>60.8</v>
      </c>
      <c r="L70" s="41">
        <f t="shared" si="1"/>
        <v>132.04000000000002</v>
      </c>
      <c r="M70" s="41">
        <f t="shared" si="1"/>
        <v>486.61</v>
      </c>
      <c r="N70" s="41">
        <f t="shared" si="1"/>
        <v>158.66</v>
      </c>
      <c r="O70" s="41">
        <f t="shared" si="1"/>
        <v>7.7299999999999995</v>
      </c>
    </row>
    <row r="71" spans="1:15" x14ac:dyDescent="0.25">
      <c r="A71" s="31"/>
      <c r="B71" s="5" t="s">
        <v>205</v>
      </c>
      <c r="C71" s="117"/>
      <c r="D71" s="118"/>
      <c r="E71" s="40">
        <f>SUM(E36+E70)</f>
        <v>49.787000000000006</v>
      </c>
      <c r="F71" s="40">
        <f t="shared" ref="F71:O71" si="2">SUM(F36+F70)</f>
        <v>52.482999999999997</v>
      </c>
      <c r="G71" s="40">
        <f t="shared" si="2"/>
        <v>194.53</v>
      </c>
      <c r="H71" s="40">
        <f t="shared" si="2"/>
        <v>1436.8000000000002</v>
      </c>
      <c r="I71" s="40">
        <f t="shared" si="2"/>
        <v>0.90200000000000002</v>
      </c>
      <c r="J71" s="40">
        <f t="shared" si="2"/>
        <v>75.89</v>
      </c>
      <c r="K71" s="40">
        <f t="shared" si="2"/>
        <v>444.81200000000001</v>
      </c>
      <c r="L71" s="40">
        <f t="shared" si="2"/>
        <v>472.15699999999998</v>
      </c>
      <c r="M71" s="40">
        <f t="shared" si="2"/>
        <v>938.66499999999996</v>
      </c>
      <c r="N71" s="40">
        <f t="shared" si="2"/>
        <v>231.49</v>
      </c>
      <c r="O71" s="40">
        <f t="shared" si="2"/>
        <v>12.178999999999998</v>
      </c>
    </row>
    <row r="72" spans="1:15" x14ac:dyDescent="0.25">
      <c r="A72" s="117" t="s">
        <v>135</v>
      </c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18"/>
    </row>
    <row r="73" spans="1:15" x14ac:dyDescent="0.25">
      <c r="A73" s="31"/>
      <c r="B73" s="54" t="s">
        <v>136</v>
      </c>
      <c r="C73" s="113">
        <v>200</v>
      </c>
      <c r="D73" s="114"/>
      <c r="E73" s="20">
        <v>1</v>
      </c>
      <c r="F73" s="20">
        <v>0.01</v>
      </c>
      <c r="G73" s="20">
        <v>29.7</v>
      </c>
      <c r="H73" s="20">
        <v>128</v>
      </c>
      <c r="I73" s="20">
        <v>0.6</v>
      </c>
      <c r="J73" s="20">
        <v>0.06</v>
      </c>
      <c r="K73" s="20">
        <v>46</v>
      </c>
      <c r="L73" s="20"/>
      <c r="M73" s="20">
        <v>23</v>
      </c>
      <c r="N73" s="20">
        <v>23</v>
      </c>
      <c r="O73" s="20">
        <v>0.5</v>
      </c>
    </row>
    <row r="74" spans="1:15" x14ac:dyDescent="0.25">
      <c r="A74" s="31"/>
      <c r="B74" s="54" t="s">
        <v>137</v>
      </c>
      <c r="C74" s="113">
        <v>30</v>
      </c>
      <c r="D74" s="114"/>
      <c r="E74" s="20">
        <v>2.25</v>
      </c>
      <c r="F74" s="20">
        <v>2.94</v>
      </c>
      <c r="G74" s="20">
        <v>22.32</v>
      </c>
      <c r="H74" s="20">
        <v>125.1</v>
      </c>
      <c r="I74" s="20">
        <v>0.02</v>
      </c>
      <c r="J74" s="20">
        <v>0.02</v>
      </c>
      <c r="K74" s="20"/>
      <c r="L74" s="20">
        <v>3</v>
      </c>
      <c r="M74" s="20">
        <v>8.6999999999999993</v>
      </c>
      <c r="N74" s="20">
        <v>27</v>
      </c>
      <c r="O74" s="20">
        <v>0.63</v>
      </c>
    </row>
    <row r="75" spans="1:15" x14ac:dyDescent="0.25">
      <c r="A75" s="31"/>
      <c r="B75" s="54" t="s">
        <v>138</v>
      </c>
      <c r="C75" s="115"/>
      <c r="D75" s="116"/>
      <c r="E75" s="20">
        <f>SUM(E73:E74)</f>
        <v>3.25</v>
      </c>
      <c r="F75" s="20">
        <f t="shared" ref="F75:O75" si="3">SUM(F73:F74)</f>
        <v>2.9499999999999997</v>
      </c>
      <c r="G75" s="20">
        <f t="shared" si="3"/>
        <v>52.019999999999996</v>
      </c>
      <c r="H75" s="20">
        <f t="shared" si="3"/>
        <v>253.1</v>
      </c>
      <c r="I75" s="20">
        <f t="shared" si="3"/>
        <v>0.62</v>
      </c>
      <c r="J75" s="20">
        <f t="shared" si="3"/>
        <v>0.08</v>
      </c>
      <c r="K75" s="20">
        <f t="shared" si="3"/>
        <v>46</v>
      </c>
      <c r="L75" s="20">
        <f t="shared" si="3"/>
        <v>3</v>
      </c>
      <c r="M75" s="20">
        <f t="shared" si="3"/>
        <v>31.7</v>
      </c>
      <c r="N75" s="20">
        <f t="shared" si="3"/>
        <v>50</v>
      </c>
      <c r="O75" s="20">
        <f t="shared" si="3"/>
        <v>1.1299999999999999</v>
      </c>
    </row>
    <row r="76" spans="1:15" x14ac:dyDescent="0.25">
      <c r="A76" s="31"/>
      <c r="B76" s="54" t="s">
        <v>28</v>
      </c>
      <c r="C76" s="117"/>
      <c r="D76" s="118"/>
      <c r="E76" s="6">
        <f>SUM(E36,E70,E75)</f>
        <v>53.037000000000006</v>
      </c>
      <c r="F76" s="20">
        <f t="shared" ref="F76:O76" si="4">SUM(F36,F70,F75)</f>
        <v>55.433</v>
      </c>
      <c r="G76" s="20">
        <f t="shared" si="4"/>
        <v>246.55</v>
      </c>
      <c r="H76" s="20">
        <f t="shared" si="4"/>
        <v>1689.9</v>
      </c>
      <c r="I76" s="20">
        <f t="shared" si="4"/>
        <v>1.522</v>
      </c>
      <c r="J76" s="20">
        <f t="shared" si="4"/>
        <v>75.97</v>
      </c>
      <c r="K76" s="20">
        <f t="shared" si="4"/>
        <v>490.81200000000001</v>
      </c>
      <c r="L76" s="20">
        <f t="shared" si="4"/>
        <v>475.15699999999998</v>
      </c>
      <c r="M76" s="20">
        <f t="shared" si="4"/>
        <v>970.36500000000001</v>
      </c>
      <c r="N76" s="20">
        <f t="shared" si="4"/>
        <v>281.49</v>
      </c>
      <c r="O76" s="20">
        <f t="shared" si="4"/>
        <v>13.308999999999997</v>
      </c>
    </row>
  </sheetData>
  <mergeCells count="57">
    <mergeCell ref="C34:D34"/>
    <mergeCell ref="C35:D35"/>
    <mergeCell ref="C38:D38"/>
    <mergeCell ref="C41:D41"/>
    <mergeCell ref="C48:D48"/>
    <mergeCell ref="A37:O37"/>
    <mergeCell ref="A38:A40"/>
    <mergeCell ref="A41:A47"/>
    <mergeCell ref="A48:A55"/>
    <mergeCell ref="A20:A21"/>
    <mergeCell ref="A22:O22"/>
    <mergeCell ref="A23:A27"/>
    <mergeCell ref="A28:A29"/>
    <mergeCell ref="A30:A33"/>
    <mergeCell ref="C20:D20"/>
    <mergeCell ref="C23:D23"/>
    <mergeCell ref="C28:D28"/>
    <mergeCell ref="C30:D30"/>
    <mergeCell ref="B20:B21"/>
    <mergeCell ref="E20:G20"/>
    <mergeCell ref="H20:H21"/>
    <mergeCell ref="I20:K20"/>
    <mergeCell ref="L20:O20"/>
    <mergeCell ref="C75:D76"/>
    <mergeCell ref="A56:A64"/>
    <mergeCell ref="A65:A67"/>
    <mergeCell ref="A72:O72"/>
    <mergeCell ref="C36:D36"/>
    <mergeCell ref="C70:D71"/>
    <mergeCell ref="C74:D74"/>
    <mergeCell ref="C56:D56"/>
    <mergeCell ref="C65:D65"/>
    <mergeCell ref="C68:D68"/>
    <mergeCell ref="C69:D69"/>
    <mergeCell ref="C73:D73"/>
    <mergeCell ref="A2:C2"/>
    <mergeCell ref="I2:P3"/>
    <mergeCell ref="F3:G3"/>
    <mergeCell ref="A4:E4"/>
    <mergeCell ref="J4:O4"/>
    <mergeCell ref="J5:K5"/>
    <mergeCell ref="A6:B7"/>
    <mergeCell ref="C6:C10"/>
    <mergeCell ref="D6:E10"/>
    <mergeCell ref="F6:F10"/>
    <mergeCell ref="G6:G10"/>
    <mergeCell ref="H6:H10"/>
    <mergeCell ref="P8:P9"/>
    <mergeCell ref="J9:N9"/>
    <mergeCell ref="P10:P11"/>
    <mergeCell ref="D11:E11"/>
    <mergeCell ref="K11:M11"/>
    <mergeCell ref="D12:E12"/>
    <mergeCell ref="A13:E13"/>
    <mergeCell ref="L7:O7"/>
    <mergeCell ref="A8:A10"/>
    <mergeCell ref="B8:B10"/>
  </mergeCells>
  <hyperlinks>
    <hyperlink ref="L7" r:id="rId1" display="http://www.referent.ru/1/121733?l0"/>
  </hyperlinks>
  <pageMargins left="0.7" right="0.7" top="0.75" bottom="0.75" header="0.3" footer="0.3"/>
  <pageSetup paperSize="9" scale="77" fitToHeight="2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2020-09-28T12:57:00Z</dcterms:modified>
</cp:coreProperties>
</file>